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2015\Resubmission\"/>
    </mc:Choice>
  </mc:AlternateContent>
  <bookViews>
    <workbookView xWindow="0" yWindow="0" windowWidth="28800" windowHeight="11610" tabRatio="660"/>
  </bookViews>
  <sheets>
    <sheet name="Overview" sheetId="1" r:id="rId1"/>
    <sheet name="FinancialData" sheetId="2" r:id="rId2"/>
    <sheet name="Risk Assesment" sheetId="4" r:id="rId3"/>
    <sheet name="Rating" sheetId="12" r:id="rId4"/>
    <sheet name="Project Indicators" sheetId="8" r:id="rId5"/>
    <sheet name="Lessons Learned" sheetId="9" r:id="rId6"/>
    <sheet name="Results Tracker" sheetId="11" r:id="rId7"/>
    <sheet name="Units for Indicators" sheetId="6" r:id="rId8"/>
    <sheet name="Financial annex" sheetId="13" r:id="rId9"/>
    <sheet name="Sheet1" sheetId="14" r:id="rId10"/>
  </sheets>
  <externalReferences>
    <externalReference r:id="rId11"/>
  </externalReferences>
  <definedNames>
    <definedName name="iincome">#REF!</definedName>
    <definedName name="income" localSheetId="6">#REF!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iterateDelta="1E-4"/>
</workbook>
</file>

<file path=xl/calcChain.xml><?xml version="1.0" encoding="utf-8"?>
<calcChain xmlns="http://schemas.openxmlformats.org/spreadsheetml/2006/main">
  <c r="D25" i="13" l="1"/>
  <c r="C25" i="13"/>
  <c r="F38" i="2" l="1"/>
  <c r="J9" i="2" l="1"/>
  <c r="G10" i="13" l="1"/>
  <c r="G11" i="13"/>
  <c r="G12" i="13"/>
  <c r="G13" i="13"/>
  <c r="G14" i="13"/>
  <c r="G15" i="13"/>
  <c r="G16" i="13"/>
  <c r="G17" i="13"/>
  <c r="G18" i="13"/>
  <c r="G19" i="13"/>
  <c r="G20" i="13"/>
  <c r="G22" i="13"/>
  <c r="G23" i="13"/>
  <c r="G7" i="13"/>
  <c r="G8" i="13"/>
  <c r="G9" i="13"/>
  <c r="G6" i="13"/>
  <c r="G5" i="13"/>
  <c r="X1" i="2" l="1"/>
  <c r="E14" i="13" l="1"/>
  <c r="E15" i="13"/>
  <c r="E16" i="13"/>
  <c r="E17" i="13"/>
  <c r="E18" i="13"/>
  <c r="E19" i="13"/>
  <c r="E20" i="13"/>
  <c r="E21" i="13"/>
  <c r="E22" i="13"/>
  <c r="E23" i="13"/>
  <c r="E5" i="13"/>
  <c r="F63" i="2" l="1"/>
  <c r="E6" i="13" l="1"/>
  <c r="E7" i="13"/>
  <c r="E8" i="13"/>
  <c r="E9" i="13"/>
  <c r="E10" i="13"/>
  <c r="E11" i="13"/>
  <c r="E12" i="13"/>
  <c r="E13" i="13"/>
  <c r="G127" i="11" l="1"/>
  <c r="G125" i="11"/>
  <c r="G123" i="11"/>
  <c r="G121" i="11"/>
  <c r="G119" i="11"/>
  <c r="E99" i="11" l="1"/>
  <c r="I21" i="11"/>
  <c r="G21" i="11"/>
</calcChain>
</file>

<file path=xl/sharedStrings.xml><?xml version="1.0" encoding="utf-8"?>
<sst xmlns="http://schemas.openxmlformats.org/spreadsheetml/2006/main" count="1915" uniqueCount="976">
  <si>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</si>
  <si>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</si>
  <si>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</si>
  <si>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</si>
  <si>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</si>
  <si>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</si>
  <si>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</si>
  <si>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</si>
  <si>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</si>
  <si>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</si>
  <si>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</si>
  <si>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</si>
  <si>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</si>
  <si>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</si>
  <si>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</si>
  <si>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</si>
  <si>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</si>
  <si>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</si>
  <si>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</si>
  <si>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</si>
  <si>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</si>
  <si>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</si>
  <si>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</si>
  <si>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</si>
  <si>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</si>
  <si>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</si>
  <si>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</si>
  <si>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</si>
  <si>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</si>
  <si>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</si>
  <si>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</si>
  <si>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</si>
  <si>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</si>
  <si>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</si>
  <si>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</si>
  <si>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</si>
  <si>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</si>
  <si>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</si>
  <si>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</si>
  <si>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</si>
  <si>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</si>
  <si>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</si>
  <si>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</si>
  <si>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</si>
  <si>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</si>
  <si>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</si>
  <si>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</si>
  <si>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</si>
  <si>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</si>
  <si>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</si>
  <si>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</si>
  <si>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</si>
  <si>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</si>
  <si>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</si>
  <si>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</si>
  <si>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</si>
  <si>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</si>
  <si>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</si>
  <si>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</si>
  <si>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</si>
  <si>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</si>
  <si>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</si>
  <si>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</si>
  <si>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</si>
  <si>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</si>
  <si>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</si>
  <si>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</si>
  <si>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</si>
  <si>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</si>
  <si>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</si>
  <si>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</si>
  <si>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</si>
  <si>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</si>
  <si>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</si>
  <si>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</si>
  <si>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</si>
  <si>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</si>
  <si>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</si>
  <si>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</si>
  <si>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</si>
  <si>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</si>
  <si>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</si>
  <si>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</si>
  <si>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</si>
  <si>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</si>
  <si>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</si>
  <si>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</si>
  <si>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</si>
  <si>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</si>
  <si>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</si>
  <si>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</si>
  <si>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</si>
  <si>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</si>
  <si>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</si>
  <si>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</si>
  <si>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</si>
  <si>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</si>
  <si>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</si>
  <si>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</si>
  <si>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</si>
  <si>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</si>
  <si>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</si>
  <si>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</si>
  <si>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</si>
  <si>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</si>
  <si>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</si>
  <si>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</si>
  <si>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</si>
  <si>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</si>
  <si>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</si>
  <si>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</si>
  <si>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</si>
  <si>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</si>
  <si>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</si>
  <si>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</si>
  <si>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</si>
  <si>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</si>
  <si>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</si>
  <si>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</si>
  <si>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</si>
  <si>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</si>
  <si>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</si>
  <si>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</si>
  <si>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</si>
  <si>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</si>
  <si>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</si>
  <si>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</si>
  <si>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</si>
  <si>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</si>
  <si>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</si>
  <si>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</si>
  <si>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</si>
  <si>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</si>
  <si>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</si>
  <si>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</si>
  <si>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</si>
  <si>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</si>
  <si>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</si>
  <si>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</si>
  <si>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</si>
  <si>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</si>
  <si>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</si>
  <si>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</si>
  <si>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</si>
  <si>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</si>
  <si>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</si>
  <si>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</si>
  <si>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</si>
  <si>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</si>
  <si>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</si>
  <si>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</si>
  <si>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</si>
  <si>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</si>
  <si>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</si>
  <si>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</si>
  <si>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</si>
  <si>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</si>
  <si>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</si>
  <si>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</si>
  <si>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</si>
  <si>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</si>
  <si>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</si>
  <si>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</si>
  <si>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</si>
  <si>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</si>
  <si>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</si>
  <si>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</si>
  <si>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</si>
  <si>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</si>
  <si>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</si>
  <si>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</si>
  <si>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</si>
  <si>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</si>
  <si>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</si>
  <si>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</si>
  <si>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</si>
  <si>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</si>
  <si>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</si>
  <si>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</si>
  <si>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</si>
  <si>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</si>
  <si>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</si>
  <si>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</si>
  <si>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</si>
  <si>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</si>
  <si>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</si>
  <si>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</si>
  <si>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</si>
  <si>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</si>
  <si>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</si>
  <si>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</si>
  <si>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</si>
  <si>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</si>
  <si>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</si>
  <si>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</si>
  <si>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</si>
  <si>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</si>
  <si>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</si>
  <si>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</si>
  <si>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</si>
  <si>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</si>
  <si>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</si>
  <si>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</si>
  <si>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</si>
  <si>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</si>
  <si>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</si>
  <si>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</si>
  <si>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</si>
  <si>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</si>
  <si>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</si>
  <si>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</si>
  <si>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</si>
  <si>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</si>
  <si>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</si>
  <si>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</si>
  <si>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</si>
  <si>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</si>
  <si>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</si>
  <si>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</si>
  <si>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</si>
  <si>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</si>
  <si>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</si>
  <si>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</si>
  <si>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</si>
  <si>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</si>
  <si>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</si>
  <si>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</si>
  <si>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</si>
  <si>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</si>
  <si>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</si>
  <si>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</si>
  <si>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</si>
  <si>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</si>
  <si>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</si>
  <si>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</si>
  <si>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</si>
  <si>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</si>
  <si>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</si>
  <si>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</si>
  <si>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</si>
  <si>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</si>
  <si>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</si>
  <si>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</si>
  <si>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</si>
  <si>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</si>
  <si>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</si>
  <si>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</si>
  <si>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</si>
  <si>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</si>
  <si>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</si>
  <si>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</si>
  <si>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</si>
  <si>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</si>
  <si>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</si>
  <si>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</si>
  <si>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</si>
  <si>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</si>
  <si>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</si>
  <si>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</si>
  <si>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</si>
  <si>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</si>
  <si>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</si>
  <si>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</si>
  <si>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</si>
  <si>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</si>
  <si>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</si>
  <si>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</si>
  <si>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</si>
  <si>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</si>
  <si>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</si>
  <si>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</si>
  <si>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</si>
  <si>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</si>
  <si>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</si>
  <si>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</si>
  <si>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</si>
  <si>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</si>
  <si>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</si>
  <si>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</si>
  <si>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</si>
  <si>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</si>
  <si>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</si>
  <si>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</si>
  <si>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</si>
  <si>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</si>
  <si>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</si>
  <si>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</si>
  <si>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</si>
  <si>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</si>
  <si>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</si>
  <si>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</si>
  <si>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</si>
  <si>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</si>
  <si>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</si>
  <si>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</si>
  <si>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</si>
  <si>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</si>
  <si>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</si>
  <si>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</si>
  <si>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</si>
  <si>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</si>
  <si>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</si>
  <si>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</si>
  <si>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</si>
  <si>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</si>
  <si>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</si>
  <si>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</si>
  <si>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</si>
  <si>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</si>
  <si>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</si>
  <si>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</si>
  <si>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</si>
  <si>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</si>
  <si>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</si>
  <si>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</si>
  <si>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</si>
  <si>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</si>
  <si>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</si>
  <si>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</si>
  <si>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</si>
  <si>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</si>
  <si>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</si>
  <si>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</si>
  <si>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</si>
  <si>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</si>
  <si>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</si>
  <si>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</si>
  <si>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</si>
  <si>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</si>
  <si>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</si>
  <si>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</si>
  <si>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</si>
  <si>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</si>
  <si>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</si>
  <si>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</si>
  <si>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</si>
  <si>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</si>
  <si>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</si>
  <si>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</si>
  <si>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</si>
  <si>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</si>
  <si>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</si>
  <si>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</si>
  <si>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</si>
  <si>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</si>
  <si>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</si>
  <si>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</si>
  <si>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</si>
  <si>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</si>
  <si>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</si>
  <si>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</si>
  <si>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</si>
  <si>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</si>
  <si>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</si>
  <si>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</si>
  <si>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</si>
  <si>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</si>
  <si>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</si>
  <si>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</si>
  <si>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</si>
  <si>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</si>
  <si>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</si>
  <si>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</si>
  <si>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</si>
  <si>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</si>
  <si>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</si>
  <si>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</si>
  <si>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</si>
  <si>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</si>
  <si>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</si>
  <si>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</si>
  <si>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</si>
  <si>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</si>
  <si>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</si>
  <si>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</si>
  <si>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</si>
  <si>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</si>
  <si>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</si>
  <si>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</si>
  <si>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</si>
  <si>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</si>
  <si>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</si>
  <si>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</si>
  <si>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</si>
  <si>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</si>
  <si>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</si>
  <si>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</si>
  <si>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</si>
  <si>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</si>
  <si>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</si>
  <si>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</si>
  <si>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</si>
  <si>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</si>
  <si>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</si>
  <si>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</si>
  <si>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</si>
  <si>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</si>
  <si>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</si>
  <si>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</si>
  <si>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</si>
  <si>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</si>
  <si>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</si>
  <si>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</si>
  <si>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</si>
  <si>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</si>
  <si>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</si>
  <si>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</si>
  <si>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</si>
  <si>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</si>
  <si>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</si>
  <si>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</si>
  <si>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</si>
  <si>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</si>
  <si>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</si>
  <si>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</si>
  <si>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</si>
  <si>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</si>
  <si>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</si>
  <si>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</si>
  <si>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</si>
  <si>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</si>
  <si>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</si>
  <si>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</si>
  <si>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</si>
  <si>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</si>
  <si>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</si>
  <si>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</si>
  <si>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</si>
  <si>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</si>
  <si>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</si>
  <si>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</si>
  <si>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</si>
  <si>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</si>
  <si>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</si>
  <si>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</si>
  <si>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</si>
  <si>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</si>
  <si>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</si>
  <si>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</si>
  <si>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</si>
  <si>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</si>
  <si>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</si>
  <si>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</si>
  <si>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</si>
  <si>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</si>
  <si>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</si>
  <si>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</si>
  <si>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</si>
  <si>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</si>
  <si>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</si>
  <si>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</si>
  <si>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</si>
  <si>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</si>
  <si>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</si>
  <si>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</si>
  <si>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</si>
  <si>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</si>
  <si>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</si>
  <si>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</si>
  <si>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</si>
  <si>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</si>
  <si>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</si>
  <si>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</si>
  <si>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</si>
  <si>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</si>
  <si>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</si>
  <si>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</si>
  <si>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</si>
  <si>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</si>
  <si>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</si>
  <si>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</si>
  <si>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</si>
  <si>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</si>
  <si>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</si>
  <si>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</si>
  <si>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</si>
  <si>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</si>
  <si>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</si>
  <si>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</si>
  <si>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</si>
  <si>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</si>
  <si>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</si>
  <si>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</si>
  <si>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</si>
  <si>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</si>
  <si>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</si>
  <si>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</si>
  <si>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</si>
  <si>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</si>
  <si>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</si>
  <si>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</si>
  <si>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</si>
  <si>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</si>
  <si>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</si>
  <si>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</si>
  <si>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</si>
  <si>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</si>
  <si>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</si>
  <si>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</si>
  <si>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</si>
  <si>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</si>
  <si>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</si>
  <si>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</si>
  <si>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</si>
  <si>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</si>
  <si>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</si>
  <si>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</si>
  <si>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</si>
  <si>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</si>
  <si>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</si>
  <si>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</si>
  <si>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</si>
  <si>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</si>
  <si>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</si>
  <si>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</si>
  <si>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</si>
  <si>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</si>
  <si>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</si>
  <si>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</si>
  <si>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</si>
  <si>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</si>
  <si>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</si>
  <si>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</si>
  <si>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</si>
  <si>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</si>
  <si>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</si>
  <si>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</si>
  <si>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</si>
  <si>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</si>
  <si>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</si>
  <si>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</si>
  <si>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</si>
  <si>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</si>
  <si>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</si>
  <si>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</si>
  <si>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</si>
  <si>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</si>
  <si>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</si>
  <si>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</si>
  <si>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</si>
  <si>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</si>
  <si>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</si>
  <si>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</si>
  <si>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</si>
  <si>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</si>
  <si>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</si>
  <si>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</si>
  <si>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</si>
  <si>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</si>
  <si>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</si>
  <si>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</si>
  <si>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</si>
  <si>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</si>
  <si>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</si>
  <si>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</si>
  <si>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</si>
  <si>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</si>
  <si>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</si>
  <si>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</si>
  <si>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</si>
  <si>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</si>
  <si>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</si>
  <si>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</si>
  <si>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</si>
  <si>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</si>
  <si>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</si>
  <si>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</si>
  <si>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</si>
  <si>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</si>
  <si>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</si>
  <si>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</si>
  <si>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</si>
  <si>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</si>
  <si>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</si>
  <si>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</si>
  <si>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</si>
  <si>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</si>
  <si>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</si>
  <si>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</si>
  <si>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</si>
  <si>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</si>
  <si>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</si>
  <si>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</si>
  <si>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</si>
  <si>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</si>
  <si>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</si>
  <si>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</si>
  <si>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</si>
  <si>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</si>
  <si>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</si>
  <si>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</si>
  <si>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</si>
  <si>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</si>
  <si>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</si>
  <si>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</si>
  <si>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</si>
  <si>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</si>
  <si>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</si>
  <si>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</si>
  <si>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</si>
  <si>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</si>
  <si>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</si>
  <si>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</si>
  <si>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</si>
  <si>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</si>
  <si>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</si>
  <si>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</si>
  <si>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</si>
  <si>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</si>
  <si>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</si>
  <si>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</si>
  <si>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</si>
  <si>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</si>
  <si>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</si>
  <si>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</si>
  <si>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</si>
  <si>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</si>
  <si>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</si>
  <si>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</si>
  <si>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</si>
  <si>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</si>
  <si>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</si>
  <si>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</si>
  <si>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</si>
  <si>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</si>
  <si>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</si>
  <si>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</si>
  <si>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</si>
  <si>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</si>
  <si>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</si>
  <si>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</si>
  <si>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</si>
  <si>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</si>
  <si>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</si>
  <si>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</si>
  <si>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</si>
  <si>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</si>
  <si>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</si>
  <si>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</si>
  <si>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</si>
  <si>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</si>
  <si>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</si>
  <si>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</si>
  <si>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</si>
  <si>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</si>
  <si>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</si>
  <si>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</si>
  <si>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</si>
  <si>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</si>
  <si>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</si>
  <si>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</si>
  <si>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</si>
  <si>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</si>
  <si>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</si>
  <si>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</si>
  <si>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</si>
  <si>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</si>
  <si>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</si>
  <si>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</si>
  <si>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</si>
  <si>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</si>
  <si>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</si>
  <si>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</si>
  <si>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</si>
  <si>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</si>
  <si>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</si>
  <si>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</si>
  <si>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</si>
  <si>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</si>
  <si>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</si>
  <si>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</si>
  <si>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</si>
  <si>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</si>
  <si>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</si>
  <si>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</si>
  <si>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</si>
  <si>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</si>
  <si>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</si>
  <si>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</si>
  <si>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</si>
  <si>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</si>
  <si>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</si>
  <si>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</si>
  <si>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</si>
  <si>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</si>
  <si>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</si>
  <si>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</si>
  <si>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</si>
  <si>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</si>
  <si>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</si>
  <si>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</si>
  <si>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</si>
  <si>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</si>
  <si>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</si>
  <si>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</si>
  <si>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</si>
  <si>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</si>
  <si>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</si>
  <si>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</si>
  <si>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</si>
  <si>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</si>
  <si>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</si>
  <si>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</si>
  <si>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</si>
  <si>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</si>
  <si>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</si>
  <si>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</si>
  <si>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</si>
  <si>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</si>
  <si>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</si>
  <si>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</si>
  <si>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</si>
  <si>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</si>
  <si>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</si>
  <si>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</si>
  <si>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</si>
  <si>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 xml:space="preserve">n a </t>
  </si>
  <si>
    <t>n/a</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</si>
  <si>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</si>
  <si>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</si>
  <si>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</si>
  <si>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</si>
  <si>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</si>
  <si>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</si>
  <si>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From High to Medium</t>
  </si>
  <si>
    <t>MS</t>
  </si>
  <si>
    <t>International Project Manager/Coordinator</t>
  </si>
  <si>
    <t>WFP, Mauritania</t>
  </si>
  <si>
    <t>2: Physical asset (produced/improved/strenghtened)</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</si>
  <si>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</si>
  <si>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Reason for over or underspending</t>
  </si>
  <si>
    <t>Difference (negative amount indicates amount overspent)</t>
  </si>
  <si>
    <t>Projected in Prodoc (US$)</t>
  </si>
  <si>
    <t xml:space="preserve">Output 1.6: Communities share success stories and lessons learned, including support of 8 community radios </t>
  </si>
  <si>
    <t xml:space="preserve">20 village cluster adaptation plans developed in a participatory way and officially recognized by DREDD
</t>
  </si>
  <si>
    <t>Village cluster organizations established</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</si>
  <si>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</si>
  <si>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</si>
  <si>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</si>
  <si>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</si>
  <si>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Enhancing Resilience of Communities to the  Adverse effects of Climate Change on Food Security in Mauritania</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</si>
  <si>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</si>
  <si>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</si>
  <si>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</si>
  <si>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</si>
  <si>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</si>
  <si>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</si>
  <si>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</si>
  <si>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</si>
  <si>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</si>
  <si>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Medium to High</t>
  </si>
  <si>
    <t>Yasuhiro TSUMURA, WFP Deputy Country Director</t>
  </si>
  <si>
    <t>yasuhiro.tsumura@wfp.org</t>
  </si>
  <si>
    <t>Agust-2016</t>
  </si>
  <si>
    <t>ndiaye.maouloud@gmail.com</t>
  </si>
  <si>
    <t>October-2015</t>
  </si>
  <si>
    <t>Fund transfer from AF Bord</t>
  </si>
  <si>
    <t xml:space="preserve">Trends being monitored. </t>
  </si>
  <si>
    <r>
      <rPr>
        <b/>
        <sz val="10"/>
        <rFont val="Times New Roman"/>
        <family val="1"/>
      </rPr>
      <t xml:space="preserve">OBJECTIVE 1: Enhanced understanding, skills and means of decentralized government and communities for leading and facilitating participatory adaptation planning   </t>
    </r>
    <r>
      <rPr>
        <b/>
        <sz val="10"/>
        <color theme="5"/>
        <rFont val="Times New Roman"/>
        <family val="1"/>
      </rPr>
      <t xml:space="preserve">                    </t>
    </r>
  </si>
  <si>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</si>
  <si>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</si>
  <si>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</si>
  <si>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r>
      <t xml:space="preserve">DREDD do not have capacity to provide any support to communities </t>
    </r>
    <r>
      <rPr>
        <sz val="11"/>
        <color rgb="FFFF0000"/>
        <rFont val="Times New Roman"/>
        <family val="1"/>
      </rPr>
      <t xml:space="preserve"> </t>
    </r>
  </si>
  <si>
    <t xml:space="preserve">DREDD have succeeded to provide information, guidance and facilitation support to 20 village clusters </t>
  </si>
  <si>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   </t>
    </r>
  </si>
  <si>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</si>
  <si>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</si>
  <si>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DREDDs have regular contact and trustful relationship with village clusters and communities that value their support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</si>
  <si>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</si>
  <si>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</si>
  <si>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</si>
  <si>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About 100 villages in 20 village clusters understand, own and manage their adaption plans and their natural resources   </t>
  </si>
  <si>
    <r>
      <rPr>
        <b/>
        <sz val="11"/>
        <color indexed="8"/>
        <rFont val="Times New Roman"/>
        <family val="1"/>
      </rPr>
      <t>Output 1.3:</t>
    </r>
    <r>
      <rPr>
        <sz val="11"/>
        <color indexed="8"/>
        <rFont val="Times New Roman"/>
        <family val="1"/>
      </rPr>
      <t xml:space="preserve">
20 inter-village associations established and supported.   </t>
    </r>
  </si>
  <si>
    <t xml:space="preserve">Inter-village associations exist and are active in on form or the other in each of 20 targeted clusters    </t>
  </si>
  <si>
    <t xml:space="preserve">In some clusters, some form of cooperation structure may exist, on which the project can build.   </t>
  </si>
  <si>
    <t xml:space="preserve">20 inter-village associations with a role in managing natural resources and adaptation plans recognized by population and DREDD    </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</si>
  <si>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  </t>
    </r>
  </si>
  <si>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</si>
  <si>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</si>
  <si>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</si>
  <si>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</si>
  <si>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</si>
  <si>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</si>
  <si>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</si>
  <si>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  </t>
    </r>
  </si>
  <si>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</si>
  <si>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</si>
  <si>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</si>
  <si>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</si>
  <si>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</si>
  <si>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  </t>
    </r>
  </si>
  <si>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</si>
  <si>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</si>
  <si>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</si>
  <si>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</si>
  <si>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</si>
  <si>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</si>
  <si>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</si>
  <si>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</si>
  <si>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</si>
  <si>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</si>
  <si>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r>
      <rPr>
        <b/>
        <sz val="11"/>
        <color indexed="8"/>
        <rFont val="Times New Roman"/>
        <family val="1"/>
      </rPr>
      <t>Output 2.1:</t>
    </r>
    <r>
      <rPr>
        <sz val="11"/>
        <color indexed="8"/>
        <rFont val="Times New Roman"/>
        <family val="1"/>
      </rPr>
      <t xml:space="preserve">
1,500-2,000 ha of dunes fixated.   </t>
    </r>
  </si>
  <si>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</si>
  <si>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</si>
  <si>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</si>
  <si>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</si>
  <si>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</si>
  <si>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</si>
  <si>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r>
      <rPr>
        <b/>
        <sz val="11"/>
        <color indexed="8"/>
        <rFont val="Times New Roman"/>
        <family val="1"/>
      </rPr>
      <t>Output 2.2:</t>
    </r>
    <r>
      <rPr>
        <sz val="11"/>
        <color indexed="8"/>
        <rFont val="Times New Roman"/>
        <family val="1"/>
      </rPr>
      <t xml:space="preserve">
1,000-1,500 ha of vulnerable zones protected.  </t>
    </r>
  </si>
  <si>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</si>
  <si>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</si>
  <si>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</si>
  <si>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r>
      <rPr>
        <b/>
        <sz val="11"/>
        <color indexed="8"/>
        <rFont val="Times New Roman"/>
        <family val="1"/>
      </rPr>
      <t>Output 2.3:</t>
    </r>
    <r>
      <rPr>
        <sz val="11"/>
        <color indexed="8"/>
        <rFont val="Times New Roman"/>
        <family val="1"/>
      </rPr>
      <t xml:space="preserve">
1,000-1,500 ha of community fuel wood forests planted.  </t>
    </r>
  </si>
  <si>
    <r>
      <t xml:space="preserve">Area of land planted and controlled for fuel wood production; volume of produced fuel wood  </t>
    </r>
    <r>
      <rPr>
        <sz val="11"/>
        <color rgb="FFFF0000"/>
        <rFont val="Times New Roman"/>
        <family val="1"/>
      </rPr>
      <t xml:space="preserve">  </t>
    </r>
  </si>
  <si>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</si>
  <si>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</si>
  <si>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</si>
  <si>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</si>
  <si>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</si>
  <si>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r>
      <rPr>
        <b/>
        <sz val="11"/>
        <color indexed="8"/>
        <rFont val="Times New Roman"/>
        <family val="1"/>
      </rPr>
      <t>Output 2.4:</t>
    </r>
    <r>
      <rPr>
        <sz val="11"/>
        <color indexed="8"/>
        <rFont val="Times New Roman"/>
        <family val="1"/>
      </rPr>
      <t xml:space="preserve">
Water retention structures built covering approx. 500 ha.  </t>
    </r>
  </si>
  <si>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</si>
  <si>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</si>
  <si>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</si>
  <si>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</si>
  <si>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</si>
  <si>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</si>
  <si>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</si>
  <si>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</si>
  <si>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</si>
  <si>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</si>
  <si>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</si>
  <si>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</si>
  <si>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</si>
  <si>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</si>
  <si>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</si>
  <si>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r>
      <rPr>
        <b/>
        <sz val="11"/>
        <color indexed="8"/>
        <rFont val="Times New Roman"/>
        <family val="1"/>
      </rPr>
      <t>Output 3.1:</t>
    </r>
    <r>
      <rPr>
        <sz val="11"/>
        <color indexed="8"/>
        <rFont val="Times New Roman"/>
        <family val="1"/>
      </rPr>
      <t xml:space="preserve">
Approx. 300,000 trees for revenue generation and food planted in protected areas.  </t>
    </r>
  </si>
  <si>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</si>
  <si>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</si>
  <si>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</si>
  <si>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  </t>
    </r>
  </si>
  <si>
    <t xml:space="preserve">Number of people (gender disaggregated) trained  </t>
  </si>
  <si>
    <t xml:space="preserve">Extension staff and cluster population are aware of and apply appropriate techniques   </t>
  </si>
  <si>
    <r>
      <rPr>
        <b/>
        <sz val="11"/>
        <color indexed="8"/>
        <rFont val="Times New Roman"/>
        <family val="1"/>
      </rPr>
      <t>Output 3.3:</t>
    </r>
    <r>
      <rPr>
        <sz val="11"/>
        <color indexed="8"/>
        <rFont val="Times New Roman"/>
        <family val="1"/>
      </rPr>
      <t xml:space="preserve">
5,000 technical staff and community leaders trained and equipped for plant/seed multiplication.  </t>
    </r>
  </si>
  <si>
    <t xml:space="preserve">Hardly any training is available in areas to be selected; extension staff requires training, too  </t>
  </si>
  <si>
    <t xml:space="preserve">Extension staff and cluster population are aware of and apply appropriate techniques  </t>
  </si>
  <si>
    <r>
      <rPr>
        <b/>
        <sz val="11"/>
        <color indexed="8"/>
        <rFont val="Times New Roman"/>
        <family val="1"/>
      </rPr>
      <t>Output 3.4:</t>
    </r>
    <r>
      <rPr>
        <sz val="11"/>
        <color indexed="8"/>
        <rFont val="Times New Roman"/>
        <family val="1"/>
      </rPr>
      <t xml:space="preserve">
4,000 technical staff and community leaders trained and equipped for poultry development. </t>
    </r>
  </si>
  <si>
    <r>
      <rPr>
        <b/>
        <sz val="11"/>
        <color indexed="8"/>
        <rFont val="Times New Roman"/>
        <family val="1"/>
      </rPr>
      <t>Output 3.5:</t>
    </r>
    <r>
      <rPr>
        <sz val="11"/>
        <color indexed="8"/>
        <rFont val="Times New Roman"/>
        <family val="1"/>
      </rPr>
      <t xml:space="preserve">
1,600 technical staff and community leaders trained and equipped for apiculture.  </t>
    </r>
  </si>
  <si>
    <t xml:space="preserve">Hardly any training is available in areas to be selected; extension staff requires training, too   </t>
  </si>
  <si>
    <r>
      <rPr>
        <b/>
        <sz val="11"/>
        <color indexed="8"/>
        <rFont val="Times New Roman"/>
        <family val="1"/>
      </rPr>
      <t>Output 3.6:</t>
    </r>
    <r>
      <rPr>
        <sz val="11"/>
        <color indexed="8"/>
        <rFont val="Times New Roman"/>
        <family val="1"/>
      </rPr>
      <t xml:space="preserve">
Approx. 20 community cereal banks established.  </t>
    </r>
  </si>
  <si>
    <t xml:space="preserve">Number of functioning village cereal bank associations; volume of cereals and money in bank.  </t>
  </si>
  <si>
    <t xml:space="preserve">No village-owned cereal banks exist in areas to be selected  </t>
  </si>
  <si>
    <t xml:space="preserve">Participating communities own their VCB, membership, money and food held by associations is stable  </t>
  </si>
  <si>
    <r>
      <rPr>
        <b/>
        <sz val="11"/>
        <color indexed="8"/>
        <rFont val="Times New Roman"/>
        <family val="1"/>
      </rPr>
      <t>Output 3.7:</t>
    </r>
    <r>
      <rPr>
        <sz val="11"/>
        <color indexed="8"/>
        <rFont val="Times New Roman"/>
        <family val="1"/>
      </rPr>
      <t xml:space="preserve">
30,000 fuel efficient stoves provided.  </t>
    </r>
  </si>
  <si>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</si>
  <si>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</si>
  <si>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r>
      <rPr>
        <b/>
        <sz val="11"/>
        <color indexed="8"/>
        <rFont val="Times New Roman"/>
        <family val="1"/>
      </rPr>
      <t>Output 3.8:</t>
    </r>
    <r>
      <rPr>
        <sz val="11"/>
        <color indexed="8"/>
        <rFont val="Times New Roman"/>
        <family val="1"/>
      </rPr>
      <t xml:space="preserve">
2,000 community members (mostly youth) trained to build and maintain fuel efficient stoves.  </t>
    </r>
  </si>
  <si>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</si>
  <si>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</si>
  <si>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</si>
  <si>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These ACC action plans will be reviwed starting from Junuary 2017 with the support of NGO engaged by the project in all intervention areas. </t>
    </r>
  </si>
  <si>
    <r>
      <t xml:space="preserve">In all sites where adaptation action plans have been elaborated, communities have played a great role and actively participated to all steps of the process till the identification and prioritization of adaptation options. </t>
    </r>
    <r>
      <rPr>
        <sz val="11"/>
        <color rgb="FF00B050"/>
        <rFont val="Times New Roman"/>
        <family val="1"/>
      </rPr>
      <t/>
    </r>
  </si>
  <si>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</si>
  <si>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</si>
  <si>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Hiring NGOs project partners to support DREDD in project implementation activities</t>
  </si>
  <si>
    <t>Planning, supervision, implementation and monitoring of project activities are improved</t>
  </si>
  <si>
    <t>Monitoring system in place and operational</t>
  </si>
  <si>
    <t>All the adaptation plans drawn up by the targeted communities, with the support of DREDDs, integrate measures linked to combat desertification and degraded lands rehabilitation.</t>
  </si>
  <si>
    <t>600 ha were protected in 2016. Identification was done in collaboration with communities. Agreements between Communities, local Authorities and DREDD were concluded before the implementation.
The total area protected sisce the project start covers 950 ha.
Pastoral plantations have been made in the sites implemented in 2015 to improve grazing.
Management plans will be established in order to sustain these protected areas.</t>
  </si>
  <si>
    <t xml:space="preserve">The adaptation action plans drawn up in the different project sites integrate diverse income-generating activities to diversify and strengthen livelihoods and food security of targeted communities. 
</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</si>
  <si>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</si>
  <si>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</si>
  <si>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</si>
  <si>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An assessment study is completed. Preparations are ahead to begin implementation across 10 sites in two Wilayas (Guidimakha and Gorgol) to protect about 280 ha of degraded lands. This activity will be continued to other Wilayas and sites in forthcoming years. We decided to begin implementation after the rainy period, which start in June in the Wilaya of Guidimakha. tenders are launched to start implementation in January 17</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</si>
  <si>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</si>
  <si>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</si>
  <si>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</si>
  <si>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</si>
  <si>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</si>
  <si>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Discussions are ongoing with project partners (ONM, SAM, GIZ, OSA, OXFAM, Rural Radios …) on synergy to develop a framework on providing reliable climate information and the way to do that.</t>
  </si>
  <si>
    <t xml:space="preserve">The regular visits organized by DREDD to supervise project activities constitute occasions to rase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During the planned review of ACC action plans with the support of NGO, awareness raising and training sessions will be organised for the targeted communities about CC and food securitty issues. </t>
  </si>
  <si>
    <t xml:space="preserve">87 villages  prepared their ACC action plan with the support of DREDD and Regional technical services including civil society. 
This work is a result of the  improvement of DREDD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These ACC action plans will be reviwed starting from Junuary 2017 with the support of NGO contracted by the project in all intervention areas.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</si>
  <si>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</si>
  <si>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The establishing of inter-village associations in the framework of the AF project is not feasable, particularly due to social, and land property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is now working with the village management committies which are created and activated in all project sites.</t>
  </si>
  <si>
    <t>An Early Warning System (EWS) is set up at community level</t>
  </si>
  <si>
    <r>
      <t xml:space="preserve">At least </t>
    </r>
    <r>
      <rPr>
        <b/>
        <sz val="11"/>
        <color theme="5"/>
        <rFont val="Times New Roman"/>
        <family val="1"/>
      </rPr>
      <t>25%</t>
    </r>
    <r>
      <rPr>
        <sz val="11"/>
        <color indexed="8"/>
        <rFont val="Times New Roman"/>
        <family val="1"/>
      </rPr>
      <t xml:space="preserve"> of village cluster population have increased their livelihood bases with new sources of income  </t>
    </r>
  </si>
  <si>
    <t>Fruit tree plantation has been carried out in N'Beiket Lahwech in the Wilaya of Hodh Chergui in the beginning of May 2016, which was visited by the Mauritanian President. 500 trees were planted for the benefit of 150 households (3 trees for each family). Also some equipment were distributed to these families. 
The fruit trees plantation Programme implementation will start beginning 2017 with the collaboration of Centre for Agricultural Research and Agricultural Development (CNRADA) in the 8 Wilayas with the following programme:
• 19 project sites in the 8 regions
• 10 300 fruit trees to be planted
• 3 166 households concerned
• 18 770 direct beneficiaries</t>
  </si>
  <si>
    <t xml:space="preserve">A monitoring-evaluation guide has been elaborated for the monitoring of the project's perfomances. It takes into account all the relevant indicators of the National Environmental Action Plan that fall within the scope of the project intervention. </t>
  </si>
  <si>
    <t>Evaluation to be carried out during the third and fourth year of implementation of the project.</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</si>
  <si>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</si>
  <si>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</si>
  <si>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 xml:space="preserve"> 310 ha of sand dunes fixed </t>
  </si>
  <si>
    <t>- 177 ha of community fuel wood forests afforested</t>
  </si>
  <si>
    <t xml:space="preserve">Discussions about the implementation of an Early Warning System (EWS) at community level are still ongoing with project partners (ONM, SAM, GIZ, OSA, OXFAM, Rural Radios …) on synergy to develop a framework on providing reliable climate information and the way to do that. </t>
  </si>
  <si>
    <t>Financial information:  cumulative from project start to December 2016</t>
  </si>
  <si>
    <t xml:space="preserve">Community radios (Local Radio) were already established by the Government in all Wilayas including the 8 wilayas targeted by the project.  They have been associated to all workshops and trainings organized in the regional level and they were sensitized to the project objectives. Therefore, discussions are still underway with some partners for the best strategy to make these CR playing a real role in sharing  information on EWS and successful adaptation stories.   </t>
  </si>
  <si>
    <t xml:space="preserve">The water retention structures evaluation study was finalized for the two Wilayas of the Gorgol and Guidimakha for 12 sites of the project. </t>
  </si>
  <si>
    <t>So far, some new income-generating activities have been introduced in many project sites :
- High value crop production, in 52% of ttotal project sites
- Poultry, in 55% of total project sites
- Beekeeping, in 9% of total project sites 
- Fruit farming, in 21% of total project sites</t>
  </si>
  <si>
    <t>This output is almost fully achieved with the protection of 950 ha. This result is rather overestimated and we propose to reallocate the saved budget for the output 2.1</t>
  </si>
  <si>
    <t>High</t>
  </si>
  <si>
    <t>;</t>
  </si>
  <si>
    <r>
      <t xml:space="preserve">Gender </t>
    </r>
    <r>
      <rPr>
        <sz val="11"/>
        <color rgb="FF000000"/>
        <rFont val="Times New Roman"/>
        <family val="1"/>
      </rPr>
      <t>have been taken into consideration during the elaboration of participatory adaptation action planning. Indeed, special attention was given to the gender aspect in income generating activities such as poultry (ratio of 80% women and 20% men), Apiculture and high valued crop production (ratio of 50% women and 50% men)</t>
    </r>
  </si>
  <si>
    <r>
      <t xml:space="preserve">The strengthening of decentralized services is a strategic priority </t>
    </r>
    <r>
      <rPr>
        <sz val="11"/>
        <color theme="1"/>
        <rFont val="Times New Roman"/>
        <family val="1"/>
      </rPr>
      <t xml:space="preserve">for the Government. And </t>
    </r>
    <r>
      <rPr>
        <sz val="11"/>
        <rFont val="Times New Roman"/>
        <family val="1"/>
      </rPr>
      <t>the project is committed to provide valuable support and continuous contribution to increase the Government’s technical capacity at these levels.</t>
    </r>
  </si>
  <si>
    <r>
      <t>Communities will better understand the impact of livestock on their environment and will attach a monetary value to the use of protected areas. They will protect better their natural resources a</t>
    </r>
    <r>
      <rPr>
        <sz val="11"/>
        <color theme="1"/>
        <rFont val="Times New Roman"/>
        <family val="1"/>
      </rPr>
      <t>nd prevent outsiders from bringing</t>
    </r>
    <r>
      <rPr>
        <sz val="11"/>
        <rFont val="Times New Roman"/>
        <family val="1"/>
      </rPr>
      <t xml:space="preserve"> in additional livestock.</t>
    </r>
  </si>
  <si>
    <r>
      <rPr>
        <sz val="11"/>
        <color theme="1"/>
        <rFont val="Times New Roman"/>
        <family val="1"/>
      </rPr>
      <t>Promoting</t>
    </r>
    <r>
      <rPr>
        <sz val="11"/>
        <color rgb="FFFF0000"/>
        <rFont val="Times New Roman"/>
        <family val="1"/>
      </rPr>
      <t xml:space="preserve"> </t>
    </r>
    <r>
      <rPr>
        <sz val="11"/>
        <color theme="1"/>
        <rFont val="Times New Roman"/>
        <family val="1"/>
      </rPr>
      <t xml:space="preserve">community land ownership </t>
    </r>
    <r>
      <rPr>
        <sz val="11"/>
        <color theme="1"/>
        <rFont val="Times New Roman"/>
        <family val="1"/>
      </rPr>
      <t>and access to alternative sources of income will help in easing significantly that risk. In addition, Government' strategy of promoting natural gas use over fuel wood in urban centres, will significantly contribute in reducing fuel wood demand in rural areas.</t>
    </r>
  </si>
  <si>
    <t>Despite the timely submission of the annual project performance report, the disbursement of the second tranche by the AF Secretariat took a long time to be transferred. The project account funds were very low at some stage was at a certain time almost empty,thus we were running high risk for  and we risked not to honoring some of the commitments already engaged.</t>
  </si>
  <si>
    <t xml:space="preserve">Since the inception, 2 changes have occurred in the DREDD position as project focal points at the regional level. One in the beginning of The first change occurred at project start and  has no impact on project progress because only one region / Wilaya was affected. The second change happened in August 2015 whereas 6 out of the 8 regions the project intervene were concerned. where the project works. This change has disturbed Consequently, the normal project implementation progress will be affected as the new focal points (DREDD) need to familiarize with the project sites and establish contacts with concerned communities. There was no disturbance such as shuffling of civil servants (DREDD) in the 2015 - 2016 campaign.  </t>
  </si>
  <si>
    <r>
      <t xml:space="preserve">Government elections during the initially planned implementation period led to a delay in starting the project activities. However, as soon as the new administration was in place, the project has been making swift progress and hopes to catch up with the planned schedule. 
The project is a high priority of the Government, and will receive support where difficulties are encountered. </t>
    </r>
    <r>
      <rPr>
        <sz val="11"/>
        <color rgb="FFFF0000"/>
        <rFont val="Times New Roman"/>
        <family val="1"/>
      </rPr>
      <t xml:space="preserve"> </t>
    </r>
    <r>
      <rPr>
        <sz val="11"/>
        <color theme="1"/>
        <rFont val="Times New Roman"/>
        <family val="1"/>
      </rPr>
      <t xml:space="preserve">Priority will be given to villages which have completed first their adaptation plans to begin implementation. </t>
    </r>
    <r>
      <rPr>
        <sz val="11"/>
        <rFont val="Times New Roman"/>
        <family val="1"/>
      </rPr>
      <t>Depending on the progress made by various villages in adaptation plan elaboration and implementation, budgets may be redistributed towards the better performing sites (based on periodic reviews of progress).</t>
    </r>
  </si>
  <si>
    <r>
      <rPr>
        <sz val="11"/>
        <color theme="1"/>
        <rFont val="Times New Roman"/>
        <family val="1"/>
      </rPr>
      <t>In the first PPR, we reported 400 ha of sand dunes fixation. But after final evaluation was undertaken we concluded that the 400 ha initially reported should have been split between sand dune fixation and community fuel wood forest plantation as follows:
Output 2.1 : 305 ha of sand dune fixed</t>
    </r>
    <r>
      <rPr>
        <sz val="11"/>
        <color rgb="FF000000"/>
        <rFont val="Times New Roman"/>
        <family val="1"/>
      </rPr>
      <t xml:space="preserve">
Output 2.3 : 98 ha of community fuel wood forests afforested
</t>
    </r>
    <r>
      <rPr>
        <sz val="11"/>
        <color theme="1"/>
        <rFont val="Times New Roman"/>
        <family val="1"/>
      </rPr>
      <t>The analysis of the 2 year project implementation shows that outputs  2.1 and  2.3 were largely overestimated. Thus, we recommend that the aforementioned outputs to be reviewed and the corresponding initially allocated budget to be ajusted as well. This will be refle</t>
    </r>
    <r>
      <rPr>
        <sz val="11"/>
        <color rgb="FF000000"/>
        <rFont val="Times New Roman"/>
        <family val="1"/>
      </rPr>
      <t>cted in the budget for 2017.
Furthermore, outputs 3.1, 3.2, 3.3, 3.4 shoud be also</t>
    </r>
    <r>
      <rPr>
        <sz val="11"/>
        <color theme="1"/>
        <rFont val="Times New Roman"/>
        <family val="1"/>
      </rPr>
      <t xml:space="preserve"> revie</t>
    </r>
    <r>
      <rPr>
        <sz val="11"/>
        <color rgb="FF000000"/>
        <rFont val="Times New Roman"/>
        <family val="1"/>
      </rPr>
      <t>wed and adjusted during the MTR as they were also overestimated.</t>
    </r>
  </si>
  <si>
    <t>The lesson learned that we can point out during this reporting period is the establishment of a framework agreement with the Center for Traning of Rural Producers (CFPR) of Boghé which is under the supervision of ENFVA (National School of Agricultural Extension and Training) of the Ministry of Agriculture. CFPR has the infrastructure, equipments, knowledge and manpower to carry out  training activities for beneficiaries identified in the ACC action plans.
This framework agreement benefit the project in many aspects such as precious time saved during tendering of procurement procedures. Contracts are signed on the basis of the execution of the training program and according to standards agreed in advance.</t>
  </si>
  <si>
    <t>Training in M&amp;E for NGOs and communities did not take place during the reporting period.</t>
  </si>
  <si>
    <t>The tendering process is taking more time than initially planned because received propositions were not appropriate. 
A new call for tender has been initiated.</t>
  </si>
  <si>
    <t>https://www.wfp.org/stories/building-resilience-and-adaptive-capacity-communities-sahel</t>
  </si>
  <si>
    <t>https://www.youtube.com/watch?v=TJXPh0mQb9c</t>
  </si>
  <si>
    <t>Maouloud N'Diaye, M&amp;E specialist</t>
  </si>
  <si>
    <t>January 2017</t>
  </si>
  <si>
    <t>The project falls fully within Government strategies and related donor strategies. The project advisory group will involve all relevant partners and stakeholders. Already synergies have been developpend with GIZ ACCMR project and WFP PRRO.</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</si>
  <si>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</si>
  <si>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</si>
  <si>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r>
      <rPr>
        <sz val="11"/>
        <color theme="1"/>
        <rFont val="Times New Roman"/>
        <family val="1"/>
      </rPr>
      <t xml:space="preserve">MEDD did not mobilize the national counterpart for  2016 which contributes to the payment of project support staff salaries. To resolve the problem,WFP  mobilized half of the required budget </t>
    </r>
    <r>
      <rPr>
        <sz val="11"/>
        <rFont val="Times New Roman"/>
        <family val="1"/>
      </rPr>
      <t>from PRRO</t>
    </r>
    <r>
      <rPr>
        <sz val="11"/>
        <color theme="1"/>
        <rFont val="Times New Roman"/>
        <family val="1"/>
      </rPr>
      <t xml:space="preserve">. The remaining budget (50%) was mobilized from AF project funds.
</t>
    </r>
    <r>
      <rPr>
        <sz val="11"/>
        <rFont val="Times New Roman"/>
        <family val="1"/>
      </rPr>
      <t xml:space="preserve">
</t>
    </r>
    <r>
      <rPr>
        <sz val="11"/>
        <color theme="1"/>
        <rFont val="Times New Roman"/>
        <family val="1"/>
      </rPr>
      <t>For 2017, MEDD has promised</t>
    </r>
    <r>
      <rPr>
        <sz val="11"/>
        <rFont val="Times New Roman"/>
        <family val="1"/>
      </rPr>
      <t xml:space="preserve"> to discuss earlier with the Ministry of Economy and Finance to mobilize the national counterpart budget to cover salaries of the project's support staff.  We still </t>
    </r>
    <r>
      <rPr>
        <sz val="11"/>
        <color theme="1"/>
        <rFont val="Times New Roman"/>
        <family val="1"/>
      </rPr>
      <t>await for the decision.</t>
    </r>
  </si>
  <si>
    <t>Mobilisation of national counterpart for 2017 - 2018</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</si>
  <si>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</si>
  <si>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</si>
  <si>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</si>
  <si>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</si>
  <si>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</si>
  <si>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</si>
  <si>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</si>
  <si>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</si>
  <si>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Year 2
Actual amount spent US$</t>
  </si>
  <si>
    <t>Lack of capacity in the DREDDs in terms of staffing and skills.</t>
  </si>
  <si>
    <t xml:space="preserve">The analysis of the 2 year project implementation shows that output  2.1 is largely overestimated and incidentally the budget allocated underestimated. Thus, the output should be reviewed and the corresponding budget initially allocated adjusted as well.  </t>
  </si>
  <si>
    <t>The hiring process of NGOs registered a very  important delay because of the sensitivity of the issue. The MEDD had a very bad experience with NGOs in the implementation of a major project. So, precautions have been taken to ensure that the process is carried out in a transparent manner so as to select only well-performing NGOs.</t>
  </si>
  <si>
    <t xml:space="preserve">Afforestation was carried out, to consolidate sites planted in 2015 and start new sites.  Cash distribution is still to be done for this activity </t>
  </si>
  <si>
    <t>Part of the output was planned to be implemented by NGOs which are not yet in place so we were not able to consume the budget as initially planned</t>
  </si>
  <si>
    <t>A monitoring-evaluation guide has been elaborated for the monitoring of the project's performances. It takes into account all the relevant indicators of the National Environmental Action Plan that fall within the scope of the project intervention. 
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</si>
  <si>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 xml:space="preserve">- 310 ha of sand dunes fixed 
- 177 ha of community fuel wood forests afforested
- 950 ha of vulnerable zones protected
- 280 ha of degraded lands will be implemented starting from January 2017. Preparations are ahead to begin implementation across 10 sites in two Wilayas (Guidimakha and Gorgol).
</t>
  </si>
  <si>
    <r>
      <t xml:space="preserve">Despite the delay in project start, there is satisfaction with the results achieved so far. Overall, progress is on track to achieve most of the results since project inception. 
</t>
    </r>
    <r>
      <rPr>
        <b/>
        <i/>
        <sz val="10"/>
        <rFont val="Times New Roman"/>
        <family val="1"/>
      </rPr>
      <t>Positive progress since inception:</t>
    </r>
    <r>
      <rPr>
        <sz val="10"/>
        <rFont val="Times New Roman"/>
        <family val="1"/>
      </rPr>
      <t xml:space="preserve"> 
</t>
    </r>
    <r>
      <rPr>
        <b/>
        <sz val="10"/>
        <rFont val="Times New Roman"/>
        <family val="1"/>
      </rPr>
      <t>.</t>
    </r>
    <r>
      <rPr>
        <sz val="10"/>
        <rFont val="Times New Roman"/>
        <family val="1"/>
      </rPr>
      <t xml:space="preserve"> Capacity building Programme implemented for different project partners at central and regional levels, 
</t>
    </r>
    <r>
      <rPr>
        <b/>
        <sz val="10"/>
        <rFont val="Times New Roman"/>
        <family val="1"/>
      </rPr>
      <t>.</t>
    </r>
    <r>
      <rPr>
        <sz val="10"/>
        <rFont val="Times New Roman"/>
        <family val="1"/>
      </rPr>
      <t xml:space="preserve"> Adaptation to climate change action plans developed in most project sites, 
</t>
    </r>
    <r>
      <rPr>
        <b/>
        <sz val="10"/>
        <rFont val="Times New Roman"/>
        <family val="1"/>
      </rPr>
      <t>.</t>
    </r>
    <r>
      <rPr>
        <sz val="10"/>
        <rFont val="Times New Roman"/>
        <family val="1"/>
      </rPr>
      <t xml:space="preserve"> Concrete adaptation measures identified through community-based adaptation planning implemented to combat desertification and land degradation (sand dune fixation, fuel wood plantation, vulnerable zones protection, soil and water conservation)
</t>
    </r>
    <r>
      <rPr>
        <b/>
        <sz val="10"/>
        <rFont val="Times New Roman"/>
        <family val="1"/>
      </rPr>
      <t>.</t>
    </r>
    <r>
      <rPr>
        <sz val="10"/>
        <rFont val="Times New Roman"/>
        <family val="1"/>
      </rPr>
      <t xml:space="preserve"> Concrete adaptation measures identified through community-based adaptation planning implemented to diversify and strengthen the livelihoods of vulnerable populations (High value crops production, poultry farming, apiculture, Fruit tree production, veterinary assistants trained and equipped)
There is a good cooperation between the MEDD (EE) and the WFP (MIE) which together provide all the necessary conditions for the success of the project.
During this reporting period we underlined the synergy between AF project and WFP PRRO where joint interventions were carried out in the sites of the Wilaya of Gorgol. This synergy will be reinforced and extended to other more sites in order to achieve common expected outcomes. 
</t>
    </r>
    <r>
      <rPr>
        <b/>
        <i/>
        <sz val="10"/>
        <rFont val="Times New Roman"/>
        <family val="1"/>
      </rPr>
      <t xml:space="preserve">Negative progress since inception: 
</t>
    </r>
    <r>
      <rPr>
        <sz val="10"/>
        <rFont val="Times New Roman"/>
        <family val="1"/>
      </rPr>
      <t xml:space="preserve">
A delay in hiring NGO as project implementation partners.
A small delay was registered to start fruit trees plantation Programme, due to contract discussion with CNRADA which took more time than planned.  
Water and Soil conservation retention structures building activities were delayed because of early rainfall season in the Wilaya of Guidimakha. A new tendering process has been launched by WFP and the implementation is planned to begin early 2017. 
Progress on establishing inter-village associations was marginally satisfactory. Actually, it's not feasible in the framework of the AF project particularly due to land property issues and also distance between villages. This work requires a lot of time and resources in order to achieve it (i.e. ProGRN experience). Wherever inter-village association structures exist, like AGLC established by GIZ' ProGRN Programme, the AF project will continue supporting them during the project implementation period as they will ensure the sustainability of project activities. However the project is now working with the village management committees which were created and activated in all project sites. 
Lack of capacity in the DREDDs in terms of staffing and skills. Therefore the implementation strategy should be improved, relying more on other partners such as NGOs which will start supporting DREDD in January 2017.
On the basis of expenditure occurred during the first two years of project implementation, we have realized that some outputs such as 2.1, 2.3, 3.1, 3.2, 3.3, 3.4 were largely overestimated. Thus, these outputs should be reviewed and the corresponding budget initially allocated adjusted as well during the MTR.</t>
    </r>
  </si>
  <si>
    <t>Same reason as Output 1.1</t>
  </si>
  <si>
    <t>September 2015 - August 2016</t>
  </si>
  <si>
    <t>As there are still outstanding issues concerning the partners involved to benefit from the support of the project (National Radio, Rural Radio and Local Radio), we have continued discussions to define the real needs and beneficiaries and  agreed that implementation starts after the second year of project implementation.</t>
  </si>
  <si>
    <t>In 04 DREDDs out of 08, we noted a lack of capacity in terms of technical and management skills (poor quality of supervision, reporting and management) and also in terms of staffing. This affected the quality of work and the deadlines for implementing activities in the concerned regions.  The hiring of NGOs as project partners will reduce the gap and improve the project execution.</t>
  </si>
  <si>
    <t>16 NGOs and Group of NGO were selected to support DREDDs in the 74 Communities in the 8 Wilayas. The hiring process of NGOs registered a very  important delay because of the sensitivity of the issue. The MEDD had a very bad experience with NGOs in the implementation of a previous major project. So, precautions have been taken to ensure that the process is carried out in a transparent manner so as to select only well-performing NGOs.</t>
  </si>
  <si>
    <t>2 Meetings have been organized with representatives of National Radio, Rural Radio and Local Radio. Discussions focused on their capacity in terms of broadcasting in the project intervention areas and the needs in terms of capacity building and equipment. As there are still outstanding issues, it was agreed that we continue finalizing all aspects and strat implementation after the second year so we will be also gathering the success project stories which can be shared through the Community Radios.</t>
  </si>
  <si>
    <t>The amount of $ 1 999 831 includes all expenses and commitments made by:
1. WFP on behalf of MEDD - Executing Entity,
2. MEDD as executing Entity.</t>
  </si>
  <si>
    <t xml:space="preserve">The Programme implementation for 2016 will start in January 2017, after contract agreement has been reached with CNRADA. January is the best period in Mauritania to start plantation. </t>
  </si>
  <si>
    <t xml:space="preserve">The NGOs are not yet in place so we were not able to implement many community IGA activities. </t>
  </si>
  <si>
    <t>The program implementation is on track. It's to be finished in February 2017.</t>
  </si>
  <si>
    <t>The Programme implementation for 2016 is still ongoing. Part of the planned budget will be executed in the next year.</t>
  </si>
  <si>
    <t>Planned for year 3</t>
  </si>
  <si>
    <t>Postponed to Year 3</t>
  </si>
  <si>
    <t>During the reporting period, regular visits organized by DREDD to supervise project activities constitute occasions to raise awareness about threats of adverse effects of CC on natural resources, livelihoods and food security.  
Parallelly to the ACC action plans implementation, many trainings have been organized for communities in different topics (High value crop production, agriculture, Poultry, Apiculture, dune fixation, plantation, etc.) which address also issues related to Climate change impacts on natural resources, livelihood and food security.</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</si>
  <si>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</si>
  <si>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DREDD  led,  participated and facilitated in the elaboration of ACC action plans in the project area.  
DREDD supervise implementation of project activities with advice and technical support for the communities.</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</si>
  <si>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will help attenuate this problem and improve supervision of the project activities.
Procurement tender procedures contribute also in delaying implementation. Sometimes qualified or suitable candidates are not always available.
</t>
  </si>
  <si>
    <t xml:space="preserve">Fruit tree plantation has been carried out in N'Beiket Lahwech in the Wilaya of Hodh Chergui in the beginning of May 2016, which was visited by the Mauritanian President. 500 trees were planted for the benefit of 150 households (3 trees for each family). Also some equipment were distributed to these families. 
The fruit trees plantation Programme implementation will start beginning 2017 with the collaboration of Centre for Agricultural Research and Agricultural Development (CNRADA) in the 8 Wilayas with the following Programme:
• 19 project sites in the 8 regions
• 10 300 fruit trees to be planted
• 3 166 households concerned
• 18 770 direct beneficiaries
-------------------------------------------------
50 (40 traditional and 10 semi-intensive) shelters for the development of poultry farming in rural areas were built and equipped for the benefit of 400 women and 100 young men of the project within the 8 Wilayas of intervention. The Programme will be totally acheived in Fabruary 2017.
-------------------------------------------------
8 project sites in 5 Wilayas (Trarza, Brakna, Gorgol, Guidimakha and Tagant.) were identified to develop beekeeping activities. 72 Beneficiaries (37 men and 35 women). The direct beneficiaries are 432 people at the rate of 6 persons per household. Equipment is purchased and programme supervision will start in October-November 2016.
-------------------------------------------------
- 40 veterinary assistants have been trained during 15 days and equipped with basic veterinary medicines and started working in the field covering project intervention areas and surrounding. 
-------------------------------------------------
- 82 rural high value crops producers have be trained during 5 days in the field of Cooperative management and organization. Objective: prepare the disengagement of the project and ensuring sustainability of the activity.
- 4582 community producers have beien coached in implementing and producing high value crops in 37 project sites. Number of beneficiaries : 27492 .
</t>
  </si>
  <si>
    <t xml:space="preserve">Planting of high value crops started In November 2015
• 37 sites covering 67 ha
• Necessary Material and seeds delivered for alla Village Management committies
• Proramme oversee is ensured by Rigional Agriculture services to support the cooperatives during the different phases of the campaign. 
• 4582 community producers have been coached in implementing and producing high  
  value crops in 37 project sites. 
• Number of beneficiaries : 27492.
</t>
  </si>
  <si>
    <t>% Planned budget spent</t>
  </si>
  <si>
    <r>
      <t xml:space="preserve">We can note 4 general reasons for the low disbursement rate during the second year :
</t>
    </r>
    <r>
      <rPr>
        <sz val="11"/>
        <rFont val="Times New Roman"/>
        <family val="1"/>
      </rPr>
      <t xml:space="preserve">1. Many activities started in August after the rainy season (end of the reporting period) like plantation, water and soil conservation activities and Fruit tree plantations.
2. DREDDs, regional project coordinator, after the rainy season are fully involved in the annual bushfire programme monitoring for a period of 3 months with a low supervision of project activities.
3. We registered a delay in hiring NGO as project partners 
4.  The budget programmed for the second year was very ambitious with the objective to catch up on the delay recorded during the first year of the project implementation. This budget was over-estimated and we do not have the capacity to absorb it. </t>
    </r>
  </si>
  <si>
    <t>Estimated cumulative total disbursement as of August 2016</t>
  </si>
  <si>
    <t xml:space="preserve">2 Meetings have been organized with representatives of National Radio, Rural Radio and Local Radio. Agreeements on an action plan are scheduled to be finalized within calender year 2017. </t>
  </si>
  <si>
    <t>A monitoring-evaluation guide has been elaborated for the monitoring of the project's performances. It takes into account all the relevant indicators of the National Environmental Action Plan that fall within the scope of the project intervention. 
Training on the use of the monitoring and evaluation guide has been organized for the benefit of the 8 DREDDs.</t>
  </si>
  <si>
    <t>N/A</t>
  </si>
  <si>
    <t>It is very difficult to establish inter-village associations in the framework of the AF project, in particular due to social, land property issues and distance between villages. This is a highly sensitive issue and there are numerous examples which illustrate conflicts that led to serious problems between and/or within communities.  
In light of  arguments mentioned above, the project decided to abondon the inter-village associations  approach and instead  focuses  on single village association approach. Therefore, it is not relevent to evaluate this output.</t>
  </si>
  <si>
    <r>
      <rPr>
        <sz val="11"/>
        <color theme="1"/>
        <rFont val="Times New Roman"/>
        <family val="1"/>
      </rPr>
      <t xml:space="preserve">Since project inception, MEDD has noted an averall satisfactory progress.
Concrete achievement and realizations such as sand dune fixation, plantations, High value crop production, poultry farming units are visible in targeted sites. We received very positive feedback from local communities about the impact of theses activities in their life.
Mauritania AF project is now considered as the leading Climate Change project within MEDD and many other environmental projects are now seeking synergies to benefit from our experience.                                                                                                                             
The Project has developped a capacity building programme that led to training of Government authorities in central and regional areas,  technical services as well as civil society representatives to better understand Climate Change challenges and integrate adaptation into development planning.
Adaptation to climate change action plans in most of our sites were jointly developed by  technical services and communities through a participatory approach.
Successful joint interventions, such as cash for assets (CFA) supported by wfp PRRO for AF project activities in 4 sites need to be reinforced and extended  in order to achieve common expected outcomes. However the project did experience delays to hire NGOs because of precautionary measures taken by the MEDD to ensure transparency and avoid similar bad experiences to that effect.
The fruit tree programme will be the biggest programme yet to be implemented in Mauritania. CNARADA the research center partner hired to implement the program needed extra time to grow plants to accommodate our demand.Other precautionary measures such as transport and skilled staff to carry out works played a role in delays to implement the programme.
Water and Soil conservation retention structures building activities were planned but could not be executed because of early unforeseen weather activities (rainfall and inundation of sroad access) in the Wilaya of Guidimakha. Plans are being made to start the activities early in 2017. </t>
    </r>
    <r>
      <rPr>
        <sz val="11"/>
        <rFont val="Times New Roman"/>
        <family val="1"/>
      </rPr>
      <t xml:space="preserve">
It is very difficult to establish inter-village associations in the framework of the AF project, in particular due to social, land property issues and distance between villages. This is a highly sensitive issue and there are numerous examples which illustrate conflicts that led to serious problems between and/or within communities.  In light of  arguments mentioned above, the project decided to abondon the inter-village associations  approach and instead  focuses  on single village association approach.
</t>
    </r>
    <r>
      <rPr>
        <b/>
        <sz val="11"/>
        <color rgb="FFC00000"/>
        <rFont val="Times New Roman"/>
        <family val="1"/>
      </rPr>
      <t>Lack of capacity in the DREDDs in terms of staffing and skills. Therefore the implementation strategy should be improved, relying more on other partners such as NGOs which will start supporting DREDD in January 2017.</t>
    </r>
    <r>
      <rPr>
        <sz val="11"/>
        <rFont val="Times New Roman"/>
        <family val="1"/>
      </rPr>
      <t xml:space="preserve">
On the basis of expenditure occurred during the first two years of project implementation, we have realized that some outputs such as 2.1, 2.3, 3.1, 3.2, 3.3, 3.4 were largely overestimated. Thus, these outputs should be reviewed and the corresponding budget initially allocated adjusted as well during the MTR.
</t>
    </r>
  </si>
  <si>
    <t>elwavi.sm@gmail.com</t>
  </si>
  <si>
    <t xml:space="preserve">Alioune Fall, Project Coordinator Assistant;  </t>
  </si>
  <si>
    <t>lunef@yahoo.com</t>
  </si>
  <si>
    <r>
      <t>The establishing of inter-village associations in the framework of the AF project is not feasible, particularly due to social, and land property issues and also distance between villages. This work requires a lot of time and resources in order to achieve it (i.e. ProGRN experience).</t>
    </r>
    <r>
      <rPr>
        <sz val="11"/>
        <color rgb="FFFF0000"/>
        <rFont val="Times New Roman"/>
        <family val="1"/>
      </rPr>
      <t xml:space="preserve"> The project has been working actively with the village management committees which are reactivated in all project sites and in case of inter-village association structures exist, like AGLC, the project will continue supporting them during the project implementation period as they will ensure the sustainability of project activities. </t>
    </r>
  </si>
  <si>
    <t>Ghazi GADER, WFP Project Coordinator</t>
  </si>
  <si>
    <t>Executing Entity</t>
  </si>
  <si>
    <r>
      <t>A framework agreement was signed with Training Centre for Rural Producers of Boghé (CFPR).
- 40 veterinary assistants</t>
    </r>
    <r>
      <rPr>
        <b/>
        <sz val="11"/>
        <color rgb="FFFF0000"/>
        <rFont val="Times New Roman"/>
        <family val="1"/>
      </rPr>
      <t xml:space="preserve"> (1 woman, and 39 men)</t>
    </r>
    <r>
      <rPr>
        <sz val="11"/>
        <rFont val="Times New Roman"/>
        <family val="1"/>
      </rPr>
      <t xml:space="preserve"> have been trained and equipped with basic veterinary medicines to provide adequate services in their villages and neighboring with respect to climate-related risks and diseases.
- 80 rural high value crops producers</t>
    </r>
    <r>
      <rPr>
        <b/>
        <sz val="11"/>
        <color rgb="FFFF0000"/>
        <rFont val="Times New Roman"/>
        <family val="1"/>
      </rPr>
      <t xml:space="preserve"> (28 women and 52 men)</t>
    </r>
    <r>
      <rPr>
        <sz val="11"/>
        <rFont val="Times New Roman"/>
        <family val="1"/>
      </rPr>
      <t xml:space="preserve"> have be trained during 5 days in the field of Cooperative management and organization. Objective: prepare the disengagement of the project and ensuring sustainability of the activity.</t>
    </r>
  </si>
  <si>
    <r>
      <t>50 (40 traditional and 10 semi-intensive) shelters for the development of poultry farming in rural areas were built and equipped for the benefit of</t>
    </r>
    <r>
      <rPr>
        <sz val="11"/>
        <color rgb="FFC00000"/>
        <rFont val="Times New Roman"/>
        <family val="1"/>
      </rPr>
      <t xml:space="preserve"> </t>
    </r>
    <r>
      <rPr>
        <b/>
        <sz val="11"/>
        <color rgb="FFC00000"/>
        <rFont val="Times New Roman"/>
        <family val="1"/>
      </rPr>
      <t>400 women and 100 young men</t>
    </r>
    <r>
      <rPr>
        <sz val="11"/>
        <rFont val="Times New Roman"/>
        <family val="1"/>
      </rPr>
      <t xml:space="preserve"> of the project within the 8 wilayas of project intervention. On this basis and at the rate of 6 persons per household, the direct beneficiaries are evaluated at 3000 beneficiaries. The implementation is supported by a consulant hired by the project who's  been working in a previous project (ProlPRAF) funded by the FIDA. It's a scaling up with some improvements of the ProlPRAF experience. Implementation is still ongoing. </t>
    </r>
  </si>
  <si>
    <r>
      <t xml:space="preserve">Technical study is completed. 8 project sites in 5 Wilayas (Trarza, Brakna, Gorgol, Guidimaka and Tagant.) were identified to develop beekeeping activities.
72 participants including </t>
    </r>
    <r>
      <rPr>
        <b/>
        <sz val="11"/>
        <color rgb="FFC00000"/>
        <rFont val="Times New Roman"/>
        <family val="1"/>
      </rPr>
      <t>37 men and 35 women</t>
    </r>
    <r>
      <rPr>
        <sz val="11"/>
        <rFont val="Times New Roman"/>
        <family val="1"/>
      </rPr>
      <t>. The direct beneficiaries are 432 people at the rate of 6 persons per household.
WFP supervised the procurement of  equipment needed for the Programme implementation. The project hired Apidesert, a local specialised compagny, to oversee the Programme implementation and beneficiaries’ trainings. Starting date 1st October 2016.</t>
    </r>
  </si>
  <si>
    <t xml:space="preserve">CR goes live are on air, have with strong volunteer involvement and a sustainability strategy  </t>
  </si>
  <si>
    <r>
      <t>- 2 training sessions organized in collaboration with GIZ's ACCMR project, for DREDDs and Regional technical services on Climate Change basics and the approach of Integrating Adaptation to Climate Change into Development planning. (</t>
    </r>
    <r>
      <rPr>
        <b/>
        <sz val="11"/>
        <color rgb="FFC00000"/>
        <rFont val="Times New Roman"/>
        <family val="1"/>
      </rPr>
      <t>80 participants : 6 women and 74 men)</t>
    </r>
    <r>
      <rPr>
        <sz val="11"/>
        <rFont val="Times New Roman"/>
        <family val="1"/>
      </rPr>
      <t>.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The Project will be contracting NGOs which will provide  support to DREDDs, Community sensitization and mobilization, data collection and monitoring of  climate change adaptation measures at local level as well as improvement of ecological monitoring.</t>
    </r>
  </si>
  <si>
    <t>DREDDs trained on Climate Change issues played an important role in raising  awareness to communities on threats of adverse effects of CC on natural resources, livelihoods and food security.  
In parallel to the ACC action plans implementation, many trainings have been organized for communities in different topics (High value crop production, agriculture, Poultry, Apiculture, dune fixation, plantation, etc.) which address also issues related to Climate change impacts on natural resources, livelihood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</si>
</sst>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dd\-mmm\-yyyy"/>
    <numFmt numFmtId="166" formatCode="[$$-409]#,##0.00"/>
    <numFmt numFmtId="167" formatCode="[$$-409]#,##0"/>
    <numFmt numFmtId="168" formatCode="_-&quot;$&quot;* #,##0.00_-;\-&quot;$&quot;* #,##0.00_-;_-&quot;$&quot;* &quot;-&quot;??_-;_-@_-"/>
    <numFmt numFmtId="169" formatCode="_-* #,##0.00_-;\-* #,##0.00_-;_-* &quot;-&quot;??_-;_-@_-"/>
    <numFmt numFmtId="170" formatCode="_-&quot;£&quot;* #,##0.00_-;\-&quot;£&quot;* #,##0.00_-;_-&quot;£&quot;* &quot;-&quot;??_-;_-@_-"/>
    <numFmt numFmtId="171" formatCode="_-&quot;$&quot;\ * #,##0.00_-;\-&quot;$&quot;\ * #,##0.00_-;_-&quot;$&quot;\ * &quot;-&quot;??_-;_-@_-"/>
  </numFmts>
  <fonts count="9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b/>
      <sz val="11"/>
      <color theme="5"/>
      <name val="Times New Roman"/>
      <family val="1"/>
    </font>
    <font>
      <sz val="10"/>
      <color theme="1"/>
      <name val="Times New Roman"/>
      <family val="1"/>
    </font>
    <font>
      <b/>
      <sz val="14"/>
      <color theme="1"/>
      <name val="Times New Roman"/>
      <family val="1"/>
    </font>
    <font>
      <b/>
      <sz val="12"/>
      <color theme="1"/>
      <name val="Times New Roman"/>
      <family val="1"/>
    </font>
    <font>
      <sz val="11"/>
      <color theme="1"/>
      <name val="Arial"/>
      <family val="2"/>
    </font>
    <font>
      <u/>
      <sz val="11"/>
      <color theme="10"/>
      <name val="Calibri"/>
      <family val="2"/>
      <scheme val="minor"/>
    </font>
    <font>
      <b/>
      <sz val="10"/>
      <color theme="5"/>
      <name val="Times New Roman"/>
      <family val="1"/>
    </font>
    <font>
      <b/>
      <sz val="10"/>
      <name val="Times New Roman"/>
      <family val="1"/>
    </font>
    <font>
      <sz val="11"/>
      <color rgb="FF00B050"/>
      <name val="Times New Roman"/>
      <family val="1"/>
    </font>
    <font>
      <b/>
      <i/>
      <sz val="10"/>
      <name val="Times New Roman"/>
      <family val="1"/>
    </font>
    <font>
      <sz val="10"/>
      <color rgb="FFFF0000"/>
      <name val="Times New Roman"/>
      <family val="1"/>
    </font>
    <font>
      <sz val="18"/>
      <color theme="3"/>
      <name val="Cambria"/>
      <family val="2"/>
      <scheme val="major"/>
    </font>
    <font>
      <sz val="11"/>
      <color rgb="FFC00000"/>
      <name val="Times New Roman"/>
      <family val="1"/>
    </font>
    <font>
      <b/>
      <sz val="11"/>
      <color rgb="FFC00000"/>
      <name val="Times New Roman"/>
      <family val="1"/>
    </font>
    <font>
      <b/>
      <sz val="11"/>
      <color rgb="FFFF0000"/>
      <name val="Times New Roman"/>
      <family val="1"/>
    </font>
  </fonts>
  <fills count="5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
      <patternFill patternType="solid">
        <fgColor rgb="FFFF0000"/>
        <bgColor indexed="64"/>
      </patternFill>
    </fill>
    <fill>
      <gradientFill>
        <stop position="0">
          <color rgb="FFFFFF00"/>
        </stop>
        <stop position="1">
          <color rgb="FFFF0000"/>
        </stop>
      </gradientFill>
    </fill>
    <fill>
      <gradientFill>
        <stop position="0">
          <color rgb="FFFF0000"/>
        </stop>
        <stop position="1">
          <color rgb="FFFFC000"/>
        </stop>
      </gradientFill>
    </fill>
    <fill>
      <patternFill patternType="solid">
        <fgColor theme="6" tint="0.39997558519241921"/>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36">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9" fontId="52" fillId="0" borderId="0" applyFont="0" applyFill="0" applyBorder="0" applyAlignment="0" applyProtection="0"/>
    <xf numFmtId="0" fontId="65" fillId="0" borderId="0"/>
    <xf numFmtId="169" fontId="52" fillId="0" borderId="0" applyFont="0" applyFill="0" applyBorder="0" applyAlignment="0" applyProtection="0"/>
    <xf numFmtId="0" fontId="69" fillId="0" borderId="0"/>
    <xf numFmtId="169" fontId="69" fillId="0" borderId="0" applyFont="0" applyFill="0" applyBorder="0" applyAlignment="0" applyProtection="0"/>
    <xf numFmtId="0" fontId="69" fillId="0" borderId="0"/>
    <xf numFmtId="0" fontId="70" fillId="44" borderId="73">
      <alignment horizontal="center" vertical="center" wrapText="1"/>
    </xf>
    <xf numFmtId="170" fontId="52" fillId="0" borderId="0" applyFont="0" applyFill="0" applyBorder="0" applyAlignment="0" applyProtection="0"/>
    <xf numFmtId="0" fontId="65" fillId="0" borderId="0"/>
    <xf numFmtId="169" fontId="65" fillId="0" borderId="0" applyFont="0" applyFill="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64" fillId="22" borderId="0" applyNumberFormat="0" applyBorder="0" applyAlignment="0" applyProtection="0"/>
    <xf numFmtId="0" fontId="64" fillId="26" borderId="0" applyNumberFormat="0" applyBorder="0" applyAlignment="0" applyProtection="0"/>
    <xf numFmtId="0" fontId="64" fillId="30" borderId="0" applyNumberFormat="0" applyBorder="0" applyAlignment="0" applyProtection="0"/>
    <xf numFmtId="0" fontId="64" fillId="34" borderId="0" applyNumberFormat="0" applyBorder="0" applyAlignment="0" applyProtection="0"/>
    <xf numFmtId="0" fontId="64" fillId="38" borderId="0" applyNumberFormat="0" applyBorder="0" applyAlignment="0" applyProtection="0"/>
    <xf numFmtId="0" fontId="64" fillId="42" borderId="0" applyNumberFormat="0" applyBorder="0" applyAlignment="0" applyProtection="0"/>
    <xf numFmtId="0" fontId="64" fillId="19" borderId="0" applyNumberFormat="0" applyBorder="0" applyAlignment="0" applyProtection="0"/>
    <xf numFmtId="0" fontId="64" fillId="23" borderId="0" applyNumberFormat="0" applyBorder="0" applyAlignment="0" applyProtection="0"/>
    <xf numFmtId="0" fontId="64" fillId="27" borderId="0" applyNumberFormat="0" applyBorder="0" applyAlignment="0" applyProtection="0"/>
    <xf numFmtId="0" fontId="64" fillId="31" borderId="0" applyNumberFormat="0" applyBorder="0" applyAlignment="0" applyProtection="0"/>
    <xf numFmtId="0" fontId="64" fillId="35" borderId="0" applyNumberFormat="0" applyBorder="0" applyAlignment="0" applyProtection="0"/>
    <xf numFmtId="0" fontId="64" fillId="39" borderId="0" applyNumberFormat="0" applyBorder="0" applyAlignment="0" applyProtection="0"/>
    <xf numFmtId="0" fontId="38" fillId="7" borderId="0" applyNumberFormat="0" applyBorder="0" applyAlignment="0" applyProtection="0"/>
    <xf numFmtId="0" fontId="70" fillId="45" borderId="0" applyNumberFormat="0" applyBorder="0" applyAlignment="0" applyProtection="0">
      <protection hidden="1"/>
    </xf>
    <xf numFmtId="0" fontId="58" fillId="16" borderId="67" applyNumberFormat="0" applyAlignment="0" applyProtection="0"/>
    <xf numFmtId="0" fontId="60" fillId="17" borderId="70" applyNumberFormat="0" applyAlignment="0" applyProtection="0"/>
    <xf numFmtId="169" fontId="52" fillId="0" borderId="0" applyFont="0" applyFill="0" applyBorder="0" applyAlignment="0" applyProtection="0"/>
    <xf numFmtId="169" fontId="69" fillId="0" borderId="0" applyFont="0" applyFill="0" applyBorder="0" applyAlignment="0" applyProtection="0"/>
    <xf numFmtId="169" fontId="65"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65" fillId="0" borderId="0" applyFont="0" applyFill="0" applyBorder="0" applyAlignment="0" applyProtection="0"/>
    <xf numFmtId="168"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72" fillId="0" borderId="0" applyNumberFormat="0" applyBorder="0" applyAlignment="0">
      <protection hidden="1"/>
    </xf>
    <xf numFmtId="0" fontId="73" fillId="47" borderId="0" applyNumberFormat="0" applyBorder="0" applyAlignment="0" applyProtection="0"/>
    <xf numFmtId="0" fontId="62" fillId="0" borderId="0" applyNumberFormat="0" applyFill="0" applyBorder="0" applyAlignment="0" applyProtection="0"/>
    <xf numFmtId="0" fontId="37" fillId="6" borderId="0" applyNumberFormat="0" applyBorder="0" applyAlignment="0" applyProtection="0"/>
    <xf numFmtId="0" fontId="53" fillId="0" borderId="64" applyNumberFormat="0" applyFill="0" applyAlignment="0" applyProtection="0"/>
    <xf numFmtId="0" fontId="54" fillId="0" borderId="65" applyNumberFormat="0" applyFill="0" applyAlignment="0" applyProtection="0"/>
    <xf numFmtId="0" fontId="55" fillId="0" borderId="66" applyNumberFormat="0" applyFill="0" applyAlignment="0" applyProtection="0"/>
    <xf numFmtId="0" fontId="55" fillId="0" borderId="0" applyNumberFormat="0" applyFill="0" applyBorder="0" applyAlignment="0" applyProtection="0"/>
    <xf numFmtId="0" fontId="56" fillId="15" borderId="67" applyNumberFormat="0" applyAlignment="0" applyProtection="0"/>
    <xf numFmtId="0" fontId="59" fillId="0" borderId="69" applyNumberFormat="0" applyFill="0" applyAlignment="0" applyProtection="0"/>
    <xf numFmtId="169" fontId="65" fillId="0" borderId="0" applyFont="0" applyFill="0" applyBorder="0" applyAlignment="0" applyProtection="0"/>
    <xf numFmtId="0" fontId="39" fillId="8" borderId="0" applyNumberFormat="0" applyBorder="0" applyAlignment="0" applyProtection="0"/>
    <xf numFmtId="0" fontId="74" fillId="46" borderId="74" applyNumberFormat="0" applyAlignment="0">
      <protection hidden="1"/>
    </xf>
    <xf numFmtId="0" fontId="65" fillId="0" borderId="0"/>
    <xf numFmtId="0" fontId="52" fillId="0" borderId="0"/>
    <xf numFmtId="0" fontId="52" fillId="0" borderId="0"/>
    <xf numFmtId="0" fontId="52" fillId="0" borderId="0"/>
    <xf numFmtId="0" fontId="49" fillId="0" borderId="0">
      <protection hidden="1"/>
    </xf>
    <xf numFmtId="0" fontId="52" fillId="0" borderId="0"/>
    <xf numFmtId="0" fontId="52" fillId="0" borderId="0"/>
    <xf numFmtId="0" fontId="52" fillId="0" borderId="0"/>
    <xf numFmtId="0" fontId="52" fillId="0" borderId="0"/>
    <xf numFmtId="0" fontId="52" fillId="18" borderId="71" applyNumberFormat="0" applyFont="0" applyAlignment="0" applyProtection="0"/>
    <xf numFmtId="0" fontId="52" fillId="18" borderId="71" applyNumberFormat="0" applyFont="0" applyAlignment="0" applyProtection="0"/>
    <xf numFmtId="0" fontId="57" fillId="16" borderId="68" applyNumberForma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68" fillId="48" borderId="73" applyNumberFormat="0">
      <alignment horizontal="center"/>
      <protection hidden="1"/>
    </xf>
    <xf numFmtId="0" fontId="75" fillId="43" borderId="73" applyNumberFormat="0" applyAlignment="0">
      <protection locked="0"/>
    </xf>
    <xf numFmtId="0" fontId="71" fillId="0" borderId="0" applyNumberFormat="0" applyFill="0" applyBorder="0" applyAlignment="0" applyProtection="0"/>
    <xf numFmtId="0" fontId="63" fillId="0" borderId="72" applyNumberFormat="0" applyFill="0" applyAlignment="0" applyProtection="0"/>
    <xf numFmtId="0" fontId="61" fillId="0" borderId="0" applyNumberFormat="0" applyFill="0" applyBorder="0" applyAlignment="0" applyProtection="0"/>
    <xf numFmtId="9" fontId="65" fillId="0" borderId="0" applyFont="0" applyFill="0" applyBorder="0" applyAlignment="0" applyProtection="0"/>
    <xf numFmtId="0" fontId="52" fillId="0" borderId="0"/>
    <xf numFmtId="169" fontId="52" fillId="0" borderId="0" applyFont="0" applyFill="0" applyBorder="0" applyAlignment="0" applyProtection="0"/>
    <xf numFmtId="164" fontId="52" fillId="0" borderId="0" applyFont="0" applyFill="0" applyBorder="0" applyAlignment="0" applyProtection="0"/>
    <xf numFmtId="0" fontId="76" fillId="46" borderId="73"/>
    <xf numFmtId="0" fontId="81" fillId="0" borderId="0"/>
    <xf numFmtId="0" fontId="82" fillId="0" borderId="0" applyNumberFormat="0" applyFill="0" applyBorder="0" applyAlignment="0" applyProtection="0"/>
    <xf numFmtId="0" fontId="81" fillId="0" borderId="0"/>
    <xf numFmtId="0" fontId="52" fillId="20" borderId="0" applyNumberFormat="0" applyBorder="0" applyAlignment="0" applyProtection="0"/>
    <xf numFmtId="0" fontId="52" fillId="24" borderId="0" applyNumberFormat="0" applyBorder="0" applyAlignment="0" applyProtection="0"/>
    <xf numFmtId="0" fontId="52" fillId="28" borderId="0" applyNumberFormat="0" applyBorder="0" applyAlignment="0" applyProtection="0"/>
    <xf numFmtId="0" fontId="52" fillId="32"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41" borderId="0" applyNumberFormat="0" applyBorder="0" applyAlignment="0" applyProtection="0"/>
    <xf numFmtId="0" fontId="64" fillId="22" borderId="0" applyNumberFormat="0" applyBorder="0" applyAlignment="0" applyProtection="0"/>
    <xf numFmtId="0" fontId="64" fillId="26" borderId="0" applyNumberFormat="0" applyBorder="0" applyAlignment="0" applyProtection="0"/>
    <xf numFmtId="0" fontId="64" fillId="30" borderId="0" applyNumberFormat="0" applyBorder="0" applyAlignment="0" applyProtection="0"/>
    <xf numFmtId="0" fontId="64" fillId="34" borderId="0" applyNumberFormat="0" applyBorder="0" applyAlignment="0" applyProtection="0"/>
    <xf numFmtId="0" fontId="64" fillId="38" borderId="0" applyNumberFormat="0" applyBorder="0" applyAlignment="0" applyProtection="0"/>
    <xf numFmtId="0" fontId="64" fillId="42" borderId="0" applyNumberFormat="0" applyBorder="0" applyAlignment="0" applyProtection="0"/>
    <xf numFmtId="0" fontId="58" fillId="16" borderId="67" applyNumberFormat="0" applyAlignment="0" applyProtection="0"/>
    <xf numFmtId="0" fontId="60" fillId="17" borderId="70" applyNumberFormat="0" applyAlignment="0" applyProtection="0"/>
    <xf numFmtId="0" fontId="6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55" fillId="0" borderId="66" applyNumberFormat="0" applyFill="0" applyAlignment="0" applyProtection="0"/>
    <xf numFmtId="0" fontId="55" fillId="0" borderId="0" applyNumberFormat="0" applyFill="0" applyBorder="0" applyAlignment="0" applyProtection="0"/>
    <xf numFmtId="0" fontId="56" fillId="15" borderId="67" applyNumberFormat="0" applyAlignment="0" applyProtection="0"/>
    <xf numFmtId="0" fontId="59" fillId="0" borderId="69" applyNumberFormat="0" applyFill="0" applyAlignment="0" applyProtection="0"/>
    <xf numFmtId="0" fontId="65" fillId="18" borderId="71" applyNumberFormat="0" applyFont="0" applyAlignment="0" applyProtection="0"/>
    <xf numFmtId="0" fontId="57" fillId="16" borderId="68" applyNumberFormat="0" applyAlignment="0" applyProtection="0"/>
    <xf numFmtId="0" fontId="88" fillId="0" borderId="0" applyNumberFormat="0" applyFill="0" applyBorder="0" applyAlignment="0" applyProtection="0"/>
    <xf numFmtId="0" fontId="61" fillId="0" borderId="0" applyNumberFormat="0" applyFill="0" applyBorder="0" applyAlignment="0" applyProtection="0"/>
  </cellStyleXfs>
  <cellXfs count="591">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4"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4"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33" fillId="3" borderId="1" xfId="0" applyFont="1" applyFill="1" applyBorder="1" applyAlignment="1">
      <alignment horizontal="center" vertical="center" wrapText="1"/>
    </xf>
    <xf numFmtId="0" fontId="24" fillId="3" borderId="24" xfId="0" applyFont="1" applyFill="1" applyBorder="1"/>
    <xf numFmtId="0" fontId="24"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4"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39" fillId="8" borderId="11" xfId="4" applyFont="1" applyBorder="1" applyAlignment="1" applyProtection="1">
      <alignment horizontal="center" vertical="center"/>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3" fillId="0" borderId="57"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10" fontId="44" fillId="8" borderId="11" xfId="4" applyNumberFormat="1" applyFont="1" applyBorder="1" applyAlignment="1" applyProtection="1">
      <alignment horizontal="center" vertical="center"/>
      <protection locked="0"/>
    </xf>
    <xf numFmtId="10" fontId="44" fillId="8" borderId="7" xfId="4" applyNumberFormat="1" applyFont="1" applyBorder="1" applyAlignment="1" applyProtection="1">
      <alignment horizontal="center" vertical="center"/>
      <protection locked="0"/>
    </xf>
    <xf numFmtId="0" fontId="45" fillId="0" borderId="54"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58" xfId="0" applyFont="1" applyFill="1" applyBorder="1" applyAlignment="1" applyProtection="1">
      <alignment horizontal="center" vertical="center" wrapText="1"/>
    </xf>
    <xf numFmtId="0" fontId="42" fillId="11" borderId="42"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0"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0"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0"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6" xfId="4" applyFont="1" applyBorder="1" applyAlignment="1" applyProtection="1">
      <alignment vertical="center"/>
      <protection locked="0"/>
    </xf>
    <xf numFmtId="0" fontId="47"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58"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4"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39"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1" xfId="0" applyFont="1" applyFill="1" applyBorder="1" applyAlignment="1" applyProtection="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1"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0"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0" xfId="4" applyFill="1" applyBorder="1" applyAlignment="1" applyProtection="1">
      <alignment vertical="center" wrapText="1"/>
      <protection locked="0"/>
    </xf>
    <xf numFmtId="0" fontId="39" fillId="8" borderId="54"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4"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2"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4"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0"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4" xfId="4" applyBorder="1" applyAlignment="1" applyProtection="1">
      <protection locked="0"/>
    </xf>
    <xf numFmtId="10" fontId="39" fillId="8" borderId="39" xfId="4" applyNumberFormat="1" applyBorder="1" applyAlignment="1" applyProtection="1">
      <alignment horizontal="center" vertical="center"/>
      <protection locked="0"/>
    </xf>
    <xf numFmtId="0" fontId="39" fillId="12" borderId="34" xfId="4" applyFill="1" applyBorder="1" applyAlignment="1" applyProtection="1">
      <protection locked="0"/>
    </xf>
    <xf numFmtId="10" fontId="39" fillId="12" borderId="39"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4"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1" xfId="4" applyFill="1" applyBorder="1" applyAlignment="1" applyProtection="1">
      <alignment horizontal="center" vertical="center"/>
      <protection locked="0"/>
    </xf>
    <xf numFmtId="0" fontId="0" fillId="10" borderId="1" xfId="0" applyFill="1" applyBorder="1" applyProtection="1"/>
    <xf numFmtId="0" fontId="39" fillId="12" borderId="54" xfId="4" applyFill="1" applyBorder="1" applyAlignment="1" applyProtection="1">
      <alignment vertical="center"/>
      <protection locked="0"/>
    </xf>
    <xf numFmtId="0" fontId="0" fillId="0" borderId="0" xfId="0" applyAlignment="1">
      <alignment vertical="center" wrapText="1"/>
    </xf>
    <xf numFmtId="0" fontId="49"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3" fillId="2" borderId="1" xfId="1" applyFill="1" applyBorder="1" applyAlignment="1" applyProtection="1">
      <alignment vertical="top" wrapText="1"/>
      <protection locked="0"/>
    </xf>
    <xf numFmtId="0" fontId="23" fillId="2" borderId="3" xfId="1" applyFill="1" applyBorder="1" applyAlignment="1" applyProtection="1">
      <protection locked="0"/>
    </xf>
    <xf numFmtId="165" fontId="1" fillId="0" borderId="4" xfId="0" applyNumberFormat="1" applyFont="1" applyFill="1" applyBorder="1" applyAlignment="1" applyProtection="1">
      <alignment horizontal="left"/>
      <protection locked="0"/>
    </xf>
    <xf numFmtId="0" fontId="23" fillId="2" borderId="28" xfId="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4" fillId="2" borderId="49" xfId="0" applyFont="1" applyFill="1" applyBorder="1" applyAlignment="1" applyProtection="1">
      <alignment vertical="top" wrapText="1"/>
    </xf>
    <xf numFmtId="0" fontId="50" fillId="14" borderId="11" xfId="0" applyFont="1" applyFill="1" applyBorder="1" applyAlignment="1">
      <alignment horizontal="center" vertical="center" wrapText="1"/>
    </xf>
    <xf numFmtId="0" fontId="51" fillId="13" borderId="11"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1" fillId="2" borderId="12" xfId="0" applyFont="1" applyFill="1" applyBorder="1" applyAlignment="1" applyProtection="1">
      <alignment vertical="top" wrapText="1"/>
    </xf>
    <xf numFmtId="0" fontId="24" fillId="2" borderId="1" xfId="0" quotePrefix="1" applyFont="1" applyFill="1" applyBorder="1" applyAlignment="1">
      <alignment horizontal="left" vertical="top" wrapText="1"/>
    </xf>
    <xf numFmtId="0" fontId="24" fillId="2" borderId="1" xfId="0" applyFont="1" applyFill="1" applyBorder="1" applyAlignment="1">
      <alignment horizontal="left" vertical="top" wrapText="1"/>
    </xf>
    <xf numFmtId="0" fontId="1" fillId="2"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0" fillId="0" borderId="0" xfId="0" applyAlignment="1">
      <alignment readingOrder="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5" fillId="49" borderId="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24" fillId="2" borderId="1" xfId="0" applyFont="1" applyFill="1" applyBorder="1" applyAlignment="1">
      <alignment horizontal="center" vertical="center"/>
    </xf>
    <xf numFmtId="0" fontId="23" fillId="2" borderId="41" xfId="1" applyFill="1" applyBorder="1" applyAlignment="1" applyProtection="1">
      <alignment vertical="top"/>
      <protection locked="0"/>
    </xf>
    <xf numFmtId="0" fontId="42" fillId="11" borderId="54" xfId="0" applyFont="1" applyFill="1" applyBorder="1" applyAlignment="1" applyProtection="1">
      <alignment horizontal="center" vertical="center" wrapText="1"/>
    </xf>
    <xf numFmtId="0" fontId="30" fillId="0" borderId="31" xfId="0" quotePrefix="1" applyFont="1" applyFill="1" applyBorder="1" applyAlignment="1">
      <alignment vertical="top" wrapText="1"/>
    </xf>
    <xf numFmtId="0" fontId="14" fillId="2" borderId="15"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167"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4" fillId="2" borderId="15" xfId="0" quotePrefix="1" applyFont="1" applyFill="1" applyBorder="1" applyAlignment="1" applyProtection="1">
      <alignment horizontal="left" vertical="top" wrapText="1"/>
    </xf>
    <xf numFmtId="0" fontId="14" fillId="2" borderId="3" xfId="0" applyFont="1" applyFill="1" applyBorder="1" applyAlignment="1" applyProtection="1">
      <alignment horizontal="center" vertical="top" wrapText="1"/>
    </xf>
    <xf numFmtId="1" fontId="47" fillId="8" borderId="7" xfId="4" applyNumberFormat="1" applyFont="1" applyBorder="1" applyAlignment="1" applyProtection="1">
      <alignment horizontal="center" vertical="center"/>
      <protection locked="0"/>
    </xf>
    <xf numFmtId="166" fontId="24" fillId="0" borderId="0" xfId="0" applyNumberFormat="1" applyFont="1"/>
    <xf numFmtId="9" fontId="24" fillId="0" borderId="0" xfId="5" applyFont="1"/>
    <xf numFmtId="0" fontId="78" fillId="50" borderId="0" xfId="0" applyFont="1" applyFill="1"/>
    <xf numFmtId="0" fontId="78" fillId="0" borderId="0" xfId="0" applyFont="1"/>
    <xf numFmtId="0" fontId="25" fillId="50" borderId="0" xfId="0" applyFont="1" applyFill="1"/>
    <xf numFmtId="0" fontId="79" fillId="2" borderId="0" xfId="0" applyFont="1" applyFill="1"/>
    <xf numFmtId="166" fontId="78" fillId="0" borderId="0" xfId="0" applyNumberFormat="1" applyFont="1"/>
    <xf numFmtId="0" fontId="1" fillId="2" borderId="76" xfId="0" applyFont="1" applyFill="1" applyBorder="1" applyAlignment="1" applyProtection="1">
      <alignment vertical="top" wrapText="1"/>
    </xf>
    <xf numFmtId="4" fontId="24" fillId="0" borderId="0" xfId="0" applyNumberFormat="1" applyFont="1"/>
    <xf numFmtId="4" fontId="24" fillId="0" borderId="0" xfId="0" applyNumberFormat="1" applyFont="1" applyFill="1"/>
    <xf numFmtId="0" fontId="80" fillId="2" borderId="11" xfId="0" applyFont="1" applyFill="1" applyBorder="1" applyAlignment="1">
      <alignment horizontal="right"/>
    </xf>
    <xf numFmtId="166" fontId="80" fillId="2" borderId="11" xfId="0" applyNumberFormat="1" applyFont="1" applyFill="1" applyBorder="1"/>
    <xf numFmtId="9" fontId="80" fillId="2" borderId="11" xfId="5" applyFont="1" applyFill="1" applyBorder="1" applyAlignment="1">
      <alignment horizontal="center"/>
    </xf>
    <xf numFmtId="0" fontId="14" fillId="2" borderId="62" xfId="0" applyFont="1" applyFill="1" applyBorder="1" applyAlignment="1" applyProtection="1">
      <alignment vertical="center" wrapText="1"/>
    </xf>
    <xf numFmtId="0" fontId="14" fillId="2" borderId="49" xfId="0" applyFont="1" applyFill="1" applyBorder="1" applyAlignment="1" applyProtection="1">
      <alignment vertical="center" wrapText="1"/>
    </xf>
    <xf numFmtId="0" fontId="14" fillId="2" borderId="43" xfId="0" applyFont="1" applyFill="1" applyBorder="1" applyAlignment="1" applyProtection="1">
      <alignment vertical="center" wrapText="1"/>
    </xf>
    <xf numFmtId="0" fontId="14" fillId="2" borderId="11" xfId="0" applyFont="1" applyFill="1" applyBorder="1" applyAlignment="1" applyProtection="1">
      <alignment vertical="top" wrapText="1"/>
    </xf>
    <xf numFmtId="0" fontId="15" fillId="14" borderId="11" xfId="0" applyFont="1" applyFill="1" applyBorder="1" applyAlignment="1" applyProtection="1">
      <alignment horizontal="center" vertical="center" wrapText="1"/>
    </xf>
    <xf numFmtId="0" fontId="83" fillId="3" borderId="2" xfId="0" applyFont="1" applyFill="1" applyBorder="1" applyAlignment="1" applyProtection="1">
      <alignment vertical="top" wrapText="1"/>
    </xf>
    <xf numFmtId="0" fontId="15" fillId="3" borderId="2" xfId="0" applyFont="1" applyFill="1" applyBorder="1" applyAlignment="1" applyProtection="1">
      <alignment vertical="top" wrapText="1"/>
    </xf>
    <xf numFmtId="0" fontId="14" fillId="2" borderId="15" xfId="0" applyFont="1" applyFill="1" applyBorder="1" applyAlignment="1" applyProtection="1">
      <alignment horizontal="center" vertical="top" wrapText="1"/>
    </xf>
    <xf numFmtId="167" fontId="1" fillId="2" borderId="41" xfId="0" applyNumberFormat="1" applyFont="1" applyFill="1" applyBorder="1" applyAlignment="1" applyProtection="1">
      <alignment vertical="top" wrapText="1"/>
      <protection locked="0"/>
    </xf>
    <xf numFmtId="167" fontId="1" fillId="2" borderId="31" xfId="0" applyNumberFormat="1" applyFont="1" applyFill="1" applyBorder="1" applyAlignment="1" applyProtection="1">
      <alignment vertical="top" wrapText="1"/>
      <protection locked="0"/>
    </xf>
    <xf numFmtId="167" fontId="24" fillId="0" borderId="0" xfId="0" applyNumberFormat="1" applyFont="1" applyFill="1"/>
    <xf numFmtId="167" fontId="14" fillId="2" borderId="11" xfId="0" applyNumberFormat="1" applyFont="1" applyFill="1" applyBorder="1" applyAlignment="1" applyProtection="1">
      <alignment horizontal="right" vertical="top" wrapText="1"/>
    </xf>
    <xf numFmtId="167" fontId="2" fillId="2" borderId="18" xfId="0" applyNumberFormat="1" applyFont="1" applyFill="1" applyBorder="1" applyAlignment="1" applyProtection="1">
      <alignment vertical="top" wrapText="1"/>
    </xf>
    <xf numFmtId="167" fontId="2" fillId="2" borderId="61" xfId="0" applyNumberFormat="1" applyFont="1" applyFill="1" applyBorder="1" applyAlignment="1" applyProtection="1">
      <alignment vertical="top" wrapText="1"/>
    </xf>
    <xf numFmtId="9" fontId="0" fillId="0" borderId="0" xfId="5" applyFont="1"/>
    <xf numFmtId="0" fontId="2" fillId="2" borderId="11" xfId="0" applyFont="1" applyFill="1" applyBorder="1" applyAlignment="1" applyProtection="1">
      <alignment horizontal="center" vertical="top" wrapText="1"/>
    </xf>
    <xf numFmtId="0" fontId="1" fillId="2" borderId="11" xfId="0" applyFont="1" applyFill="1" applyBorder="1" applyAlignment="1" applyProtection="1">
      <alignment vertical="top" wrapText="1"/>
    </xf>
    <xf numFmtId="0" fontId="24" fillId="2" borderId="11" xfId="0" applyFont="1" applyFill="1" applyBorder="1" applyAlignment="1">
      <alignment vertical="top" wrapText="1"/>
    </xf>
    <xf numFmtId="0" fontId="1" fillId="2" borderId="11" xfId="0" applyFont="1" applyFill="1" applyBorder="1" applyAlignment="1" applyProtection="1">
      <alignment horizontal="center" vertical="center" wrapText="1"/>
    </xf>
    <xf numFmtId="0" fontId="15" fillId="51" borderId="11" xfId="0" applyFont="1" applyFill="1" applyBorder="1" applyAlignment="1" applyProtection="1">
      <alignment horizontal="center" vertical="center" wrapText="1"/>
    </xf>
    <xf numFmtId="0" fontId="23" fillId="2" borderId="27" xfId="1" applyFill="1" applyBorder="1" applyAlignment="1" applyProtection="1">
      <alignment vertical="top" wrapText="1"/>
      <protection locked="0"/>
    </xf>
    <xf numFmtId="0" fontId="67" fillId="0" borderId="0" xfId="0" applyFont="1"/>
    <xf numFmtId="0" fontId="87" fillId="0" borderId="0" xfId="0" applyFont="1"/>
    <xf numFmtId="0" fontId="14" fillId="3" borderId="3" xfId="0" applyFont="1" applyFill="1" applyBorder="1" applyAlignment="1" applyProtection="1">
      <alignment vertical="top" wrapText="1"/>
    </xf>
    <xf numFmtId="0" fontId="14" fillId="3" borderId="27" xfId="0" applyFont="1" applyFill="1" applyBorder="1" applyAlignment="1" applyProtection="1">
      <alignment vertical="top" wrapText="1"/>
    </xf>
    <xf numFmtId="0" fontId="61" fillId="0" borderId="0" xfId="0" applyFont="1" applyAlignment="1">
      <alignment wrapText="1"/>
    </xf>
    <xf numFmtId="0" fontId="67" fillId="0" borderId="0" xfId="0" applyFont="1" applyFill="1" applyProtection="1"/>
    <xf numFmtId="0" fontId="0" fillId="0" borderId="0" xfId="0" applyAlignment="1">
      <alignment wrapText="1"/>
    </xf>
    <xf numFmtId="0" fontId="50" fillId="52" borderId="58" xfId="0" applyFont="1" applyFill="1" applyBorder="1" applyAlignment="1">
      <alignment horizontal="center" vertical="center" wrapText="1"/>
    </xf>
    <xf numFmtId="0" fontId="50" fillId="53" borderId="11" xfId="0" applyFont="1" applyFill="1" applyBorder="1" applyAlignment="1">
      <alignment horizontal="center" vertical="center" wrapText="1"/>
    </xf>
    <xf numFmtId="167" fontId="24" fillId="0" borderId="0" xfId="0" applyNumberFormat="1" applyFont="1"/>
    <xf numFmtId="167" fontId="66" fillId="0" borderId="0" xfId="0" applyNumberFormat="1" applyFont="1"/>
    <xf numFmtId="9" fontId="67" fillId="0" borderId="0" xfId="5" applyFont="1" applyAlignment="1">
      <alignment horizontal="left" vertical="top" wrapText="1"/>
    </xf>
    <xf numFmtId="9" fontId="80" fillId="2" borderId="0" xfId="5" applyFont="1" applyFill="1" applyBorder="1" applyAlignment="1">
      <alignment horizontal="center"/>
    </xf>
    <xf numFmtId="9" fontId="3" fillId="0" borderId="11" xfId="5" applyFont="1" applyFill="1" applyBorder="1"/>
    <xf numFmtId="0" fontId="78" fillId="54" borderId="0" xfId="0" applyFont="1" applyFill="1"/>
    <xf numFmtId="0" fontId="15" fillId="2" borderId="1" xfId="0" applyFont="1" applyFill="1" applyBorder="1" applyAlignment="1" applyProtection="1">
      <alignment horizontal="center"/>
    </xf>
    <xf numFmtId="0" fontId="89" fillId="2" borderId="1" xfId="0" applyFont="1" applyFill="1" applyBorder="1" applyAlignment="1">
      <alignment horizontal="left" vertical="top" wrapText="1"/>
    </xf>
    <xf numFmtId="0" fontId="89" fillId="2" borderId="1" xfId="0" applyFont="1" applyFill="1" applyBorder="1" applyAlignment="1">
      <alignment horizontal="center" vertical="center"/>
    </xf>
    <xf numFmtId="0" fontId="1" fillId="2" borderId="41" xfId="0" applyFont="1" applyFill="1" applyBorder="1" applyAlignment="1" applyProtection="1">
      <alignment vertical="top"/>
      <protection locked="0"/>
    </xf>
    <xf numFmtId="0" fontId="1" fillId="2" borderId="17"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67" fillId="2" borderId="1" xfId="0" applyFont="1" applyFill="1" applyBorder="1" applyAlignment="1">
      <alignment horizontal="center" vertical="center"/>
    </xf>
    <xf numFmtId="0" fontId="24" fillId="2" borderId="15" xfId="0" applyFont="1" applyFill="1" applyBorder="1" applyAlignment="1" applyProtection="1">
      <alignment horizontal="left" vertical="top"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67" fontId="15" fillId="2" borderId="41" xfId="0" applyNumberFormat="1" applyFont="1" applyFill="1" applyBorder="1" applyAlignment="1" applyProtection="1">
      <alignment horizontal="center" vertical="top" wrapText="1"/>
      <protection locked="0"/>
    </xf>
    <xf numFmtId="167" fontId="15" fillId="2" borderId="31"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2" borderId="41"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2" borderId="41"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4" fillId="2" borderId="42"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30" xfId="0" applyFont="1" applyFill="1" applyBorder="1" applyAlignment="1" applyProtection="1">
      <alignment horizontal="left" vertical="top" wrapText="1"/>
    </xf>
    <xf numFmtId="0" fontId="14" fillId="2" borderId="54" xfId="0" applyFont="1" applyFill="1" applyBorder="1" applyAlignment="1" applyProtection="1">
      <alignment horizontal="left" vertical="top" wrapText="1"/>
    </xf>
    <xf numFmtId="0" fontId="24" fillId="2" borderId="11" xfId="0" applyFont="1" applyFill="1" applyBorder="1" applyAlignment="1" applyProtection="1">
      <alignment horizontal="left" vertical="top" wrapText="1"/>
    </xf>
    <xf numFmtId="0" fontId="14" fillId="2" borderId="11" xfId="0" applyFont="1" applyFill="1" applyBorder="1" applyAlignment="1" applyProtection="1">
      <alignment horizontal="left" vertical="top" wrapText="1"/>
    </xf>
    <xf numFmtId="0" fontId="14" fillId="2" borderId="54" xfId="0" applyFont="1" applyFill="1" applyBorder="1" applyAlignment="1" applyProtection="1">
      <alignment vertical="top" wrapText="1"/>
    </xf>
    <xf numFmtId="0" fontId="14" fillId="2" borderId="7" xfId="0" applyFont="1" applyFill="1" applyBorder="1" applyAlignment="1" applyProtection="1">
      <alignment vertical="top" wrapText="1"/>
    </xf>
    <xf numFmtId="0" fontId="24" fillId="2" borderId="5" xfId="0" applyFont="1" applyFill="1" applyBorder="1" applyAlignment="1" applyProtection="1">
      <alignment horizontal="left" vertical="top" wrapText="1"/>
    </xf>
    <xf numFmtId="0" fontId="2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63" xfId="0" applyFont="1" applyFill="1" applyBorder="1" applyAlignment="1" applyProtection="1">
      <alignment vertical="top" wrapText="1"/>
    </xf>
    <xf numFmtId="0" fontId="14" fillId="2" borderId="14" xfId="0" applyFont="1" applyFill="1" applyBorder="1" applyAlignment="1" applyProtection="1">
      <alignment vertical="top" wrapText="1"/>
    </xf>
    <xf numFmtId="0" fontId="7" fillId="0" borderId="0" xfId="0" applyFont="1" applyFill="1" applyBorder="1" applyAlignment="1" applyProtection="1">
      <alignment vertical="top"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67" fillId="2" borderId="54" xfId="0" applyFont="1" applyFill="1" applyBorder="1" applyAlignment="1" applyProtection="1">
      <alignment vertical="top" wrapText="1"/>
    </xf>
    <xf numFmtId="0" fontId="67" fillId="2" borderId="7" xfId="0" applyFont="1" applyFill="1" applyBorder="1" applyAlignment="1" applyProtection="1">
      <alignment vertical="top" wrapText="1"/>
    </xf>
    <xf numFmtId="0" fontId="14" fillId="2" borderId="59" xfId="0" applyFont="1" applyFill="1" applyBorder="1" applyAlignment="1" applyProtection="1">
      <alignment vertical="top" wrapText="1"/>
    </xf>
    <xf numFmtId="0" fontId="14" fillId="2" borderId="42"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41" xfId="0" applyFont="1" applyFill="1" applyBorder="1" applyAlignment="1" applyProtection="1">
      <alignment horizontal="center" vertical="top" wrapText="1"/>
    </xf>
    <xf numFmtId="0" fontId="14" fillId="2" borderId="17" xfId="0" applyFont="1" applyFill="1" applyBorder="1" applyAlignment="1" applyProtection="1">
      <alignment horizontal="center" vertical="top" wrapText="1"/>
    </xf>
    <xf numFmtId="0" fontId="14" fillId="2" borderId="31"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4" fillId="0" borderId="41"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31" xfId="0" applyFont="1" applyFill="1" applyBorder="1" applyAlignment="1" applyProtection="1">
      <alignment horizontal="left" vertical="top" wrapText="1"/>
    </xf>
    <xf numFmtId="0" fontId="21" fillId="3" borderId="0"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 fillId="3" borderId="25" xfId="0" applyFont="1" applyFill="1" applyBorder="1" applyAlignment="1" applyProtection="1">
      <alignment horizontal="center" vertical="center" wrapText="1"/>
    </xf>
    <xf numFmtId="0" fontId="23" fillId="2" borderId="17" xfId="1" applyFill="1" applyBorder="1" applyAlignment="1" applyProtection="1">
      <alignment horizontal="left" vertical="top"/>
      <protection locked="0"/>
    </xf>
    <xf numFmtId="0" fontId="23" fillId="2" borderId="31" xfId="1" applyFill="1" applyBorder="1" applyAlignment="1" applyProtection="1">
      <alignment horizontal="left" vertical="top"/>
      <protection locked="0"/>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4" fillId="3" borderId="0" xfId="0" applyFont="1" applyFill="1" applyBorder="1" applyAlignment="1" applyProtection="1">
      <alignment horizontal="left"/>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3" fillId="2" borderId="41"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3" fillId="0" borderId="41"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11" fillId="3" borderId="20" xfId="0" applyFont="1" applyFill="1" applyBorder="1" applyAlignment="1" applyProtection="1">
      <alignment horizontal="center"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0" fillId="0" borderId="17" xfId="0" applyBorder="1"/>
    <xf numFmtId="0" fontId="0" fillId="0" borderId="31" xfId="0" applyBorder="1"/>
    <xf numFmtId="0" fontId="34" fillId="3" borderId="20" xfId="0" applyFont="1" applyFill="1" applyBorder="1" applyAlignment="1">
      <alignment horizontal="center" wrapText="1"/>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1" xfId="0" applyFont="1" applyFill="1" applyBorder="1" applyAlignment="1">
      <alignment horizontal="center"/>
    </xf>
    <xf numFmtId="0" fontId="28" fillId="0" borderId="52" xfId="0" applyFont="1" applyFill="1" applyBorder="1" applyAlignment="1">
      <alignment horizontal="center"/>
    </xf>
    <xf numFmtId="0" fontId="31" fillId="3" borderId="25" xfId="0" applyFont="1" applyFill="1" applyBorder="1"/>
    <xf numFmtId="0" fontId="40"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2" fillId="11" borderId="40" xfId="0" applyFont="1" applyFill="1" applyBorder="1" applyAlignment="1" applyProtection="1">
      <alignment horizontal="center" vertical="center" wrapText="1"/>
    </xf>
    <xf numFmtId="0" fontId="42" fillId="11" borderId="57" xfId="0" applyFont="1" applyFill="1" applyBorder="1" applyAlignment="1" applyProtection="1">
      <alignment horizontal="center" vertical="center" wrapText="1"/>
    </xf>
    <xf numFmtId="0" fontId="39" fillId="12" borderId="39" xfId="4" applyFill="1" applyBorder="1" applyAlignment="1" applyProtection="1">
      <alignment horizontal="center" wrapText="1"/>
      <protection locked="0"/>
    </xf>
    <xf numFmtId="0" fontId="39" fillId="12" borderId="58" xfId="4" applyFill="1" applyBorder="1" applyAlignment="1" applyProtection="1">
      <alignment horizontal="center" wrapText="1"/>
      <protection locked="0"/>
    </xf>
    <xf numFmtId="0" fontId="39" fillId="12" borderId="36" xfId="4" applyFill="1" applyBorder="1" applyAlignment="1" applyProtection="1">
      <alignment horizontal="center" wrapText="1"/>
      <protection locked="0"/>
    </xf>
    <xf numFmtId="0" fontId="39" fillId="12" borderId="42"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7" fillId="8" borderId="39" xfId="4" applyFont="1" applyBorder="1" applyAlignment="1" applyProtection="1">
      <alignment horizontal="center" vertical="center"/>
      <protection locked="0"/>
    </xf>
    <xf numFmtId="0" fontId="47" fillId="8" borderId="58" xfId="4" applyFont="1" applyBorder="1" applyAlignment="1" applyProtection="1">
      <alignment horizontal="center" vertical="center"/>
      <protection locked="0"/>
    </xf>
    <xf numFmtId="0" fontId="47" fillId="12" borderId="39" xfId="4" applyFont="1" applyFill="1" applyBorder="1" applyAlignment="1" applyProtection="1">
      <alignment horizontal="center" vertical="center"/>
      <protection locked="0"/>
    </xf>
    <xf numFmtId="0" fontId="47" fillId="12" borderId="58" xfId="4" applyFont="1" applyFill="1" applyBorder="1" applyAlignment="1" applyProtection="1">
      <alignment horizontal="center" vertical="center"/>
      <protection locked="0"/>
    </xf>
    <xf numFmtId="0" fontId="39" fillId="8" borderId="39" xfId="4" applyBorder="1" applyAlignment="1" applyProtection="1">
      <alignment horizontal="center" wrapText="1"/>
      <protection locked="0"/>
    </xf>
    <xf numFmtId="0" fontId="39" fillId="8" borderId="58" xfId="4" applyBorder="1" applyAlignment="1" applyProtection="1">
      <alignment horizontal="center" wrapText="1"/>
      <protection locked="0"/>
    </xf>
    <xf numFmtId="0" fontId="39" fillId="8" borderId="36" xfId="4" applyBorder="1" applyAlignment="1" applyProtection="1">
      <alignment horizontal="center" wrapText="1"/>
      <protection locked="0"/>
    </xf>
    <xf numFmtId="0" fontId="39" fillId="8" borderId="42" xfId="4" applyBorder="1" applyAlignment="1" applyProtection="1">
      <alignment horizontal="center" wrapText="1"/>
      <protection locked="0"/>
    </xf>
    <xf numFmtId="0" fontId="42" fillId="11" borderId="40" xfId="0" applyFont="1" applyFill="1" applyBorder="1" applyAlignment="1" applyProtection="1">
      <alignment horizontal="center" vertical="center"/>
    </xf>
    <xf numFmtId="0" fontId="42" fillId="11" borderId="57" xfId="0" applyFont="1" applyFill="1" applyBorder="1" applyAlignment="1" applyProtection="1">
      <alignment horizontal="center" vertical="center"/>
    </xf>
    <xf numFmtId="0" fontId="42" fillId="11" borderId="30" xfId="0" applyFont="1" applyFill="1" applyBorder="1" applyAlignment="1" applyProtection="1">
      <alignment horizontal="center" vertical="center" wrapText="1"/>
    </xf>
    <xf numFmtId="0" fontId="42" fillId="11" borderId="51" xfId="0" applyFont="1" applyFill="1" applyBorder="1" applyAlignment="1" applyProtection="1">
      <alignment horizontal="center" vertical="center" wrapText="1"/>
    </xf>
    <xf numFmtId="0" fontId="42" fillId="11" borderId="46" xfId="0" applyFont="1" applyFill="1" applyBorder="1" applyAlignment="1" applyProtection="1">
      <alignment horizontal="center" vertical="center" wrapText="1"/>
    </xf>
    <xf numFmtId="0" fontId="42" fillId="11" borderId="48"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39" fillId="12" borderId="49" xfId="4" applyFill="1" applyBorder="1" applyAlignment="1" applyProtection="1">
      <alignment horizontal="center" vertical="center" wrapText="1"/>
      <protection locked="0"/>
    </xf>
    <xf numFmtId="0" fontId="39" fillId="12" borderId="54" xfId="4" applyFill="1" applyBorder="1" applyAlignment="1" applyProtection="1">
      <alignment horizontal="center" vertical="center" wrapText="1"/>
      <protection locked="0"/>
    </xf>
    <xf numFmtId="0" fontId="39" fillId="12" borderId="30" xfId="4" applyFill="1" applyBorder="1" applyAlignment="1" applyProtection="1">
      <alignment horizontal="center" vertical="center" wrapText="1"/>
      <protection locked="0"/>
    </xf>
    <xf numFmtId="0" fontId="39" fillId="12" borderId="51" xfId="4" applyFill="1" applyBorder="1" applyAlignment="1" applyProtection="1">
      <alignment horizontal="center" vertical="center" wrapText="1"/>
      <protection locked="0"/>
    </xf>
    <xf numFmtId="0" fontId="42" fillId="11" borderId="50" xfId="0" applyFont="1" applyFill="1" applyBorder="1" applyAlignment="1" applyProtection="1">
      <alignment horizontal="center" vertical="center" wrapText="1"/>
    </xf>
    <xf numFmtId="0" fontId="39" fillId="8" borderId="50" xfId="4" applyBorder="1" applyAlignment="1" applyProtection="1">
      <alignment horizontal="center" vertical="center"/>
      <protection locked="0"/>
    </xf>
    <xf numFmtId="0" fontId="39" fillId="12" borderId="50" xfId="4" applyFill="1" applyBorder="1" applyAlignment="1" applyProtection="1">
      <alignment horizontal="center" vertical="center"/>
      <protection locked="0"/>
    </xf>
    <xf numFmtId="0" fontId="39" fillId="12" borderId="51" xfId="4" applyFill="1"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4" xfId="4" applyNumberFormat="1" applyBorder="1" applyAlignment="1" applyProtection="1">
      <alignment horizontal="center" vertical="center" wrapText="1"/>
      <protection locked="0"/>
    </xf>
    <xf numFmtId="0" fontId="39" fillId="8" borderId="30" xfId="4" applyBorder="1" applyAlignment="1" applyProtection="1">
      <alignment horizontal="center" vertical="center" wrapText="1"/>
      <protection locked="0"/>
    </xf>
    <xf numFmtId="0" fontId="39" fillId="8" borderId="50" xfId="4" applyBorder="1" applyAlignment="1" applyProtection="1">
      <alignment horizontal="center" vertical="center" wrapText="1"/>
      <protection locked="0"/>
    </xf>
    <xf numFmtId="0" fontId="39" fillId="12" borderId="30" xfId="4" applyFill="1" applyBorder="1" applyAlignment="1" applyProtection="1">
      <alignment horizontal="center"/>
      <protection locked="0"/>
    </xf>
    <xf numFmtId="0" fontId="39" fillId="12" borderId="51" xfId="4" applyFill="1" applyBorder="1" applyAlignment="1" applyProtection="1">
      <alignment horizontal="center"/>
      <protection locked="0"/>
    </xf>
    <xf numFmtId="0" fontId="39" fillId="8" borderId="51" xfId="4" applyBorder="1" applyAlignment="1" applyProtection="1">
      <alignment horizontal="center" vertical="center" wrapText="1"/>
      <protection locked="0"/>
    </xf>
    <xf numFmtId="0" fontId="42" fillId="11" borderId="47" xfId="0" applyFont="1" applyFill="1" applyBorder="1" applyAlignment="1" applyProtection="1">
      <alignment horizontal="center" vertical="center"/>
    </xf>
    <xf numFmtId="0" fontId="42" fillId="11" borderId="54" xfId="0" applyFont="1" applyFill="1" applyBorder="1" applyAlignment="1" applyProtection="1">
      <alignment horizontal="center" vertical="center" wrapText="1"/>
    </xf>
    <xf numFmtId="0" fontId="39" fillId="8" borderId="30" xfId="4" applyBorder="1" applyAlignment="1" applyProtection="1">
      <alignment horizontal="center" vertical="center"/>
      <protection locked="0"/>
    </xf>
    <xf numFmtId="0" fontId="39" fillId="8" borderId="54"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4" xfId="4" applyFill="1" applyBorder="1" applyAlignment="1" applyProtection="1">
      <alignment horizontal="center" vertical="center"/>
      <protection locked="0"/>
    </xf>
    <xf numFmtId="0" fontId="42" fillId="11" borderId="46" xfId="0" applyFont="1" applyFill="1" applyBorder="1" applyAlignment="1" applyProtection="1">
      <alignment horizontal="center" vertical="center"/>
    </xf>
    <xf numFmtId="0" fontId="39" fillId="12" borderId="36" xfId="4" applyFill="1" applyBorder="1" applyAlignment="1" applyProtection="1">
      <alignment horizontal="center" vertical="center"/>
      <protection locked="0"/>
    </xf>
    <xf numFmtId="0" fontId="39" fillId="12" borderId="42" xfId="4" applyFill="1" applyBorder="1" applyAlignment="1" applyProtection="1">
      <alignment horizontal="center" vertical="center"/>
      <protection locked="0"/>
    </xf>
    <xf numFmtId="0" fontId="39" fillId="8" borderId="39" xfId="4" applyBorder="1" applyAlignment="1" applyProtection="1">
      <alignment horizontal="center" vertical="center"/>
      <protection locked="0"/>
    </xf>
    <xf numFmtId="0" fontId="39" fillId="8" borderId="58" xfId="4" applyBorder="1" applyAlignment="1" applyProtection="1">
      <alignment horizontal="center" vertical="center"/>
      <protection locked="0"/>
    </xf>
    <xf numFmtId="0" fontId="39" fillId="9" borderId="39" xfId="4" applyFill="1" applyBorder="1" applyAlignment="1" applyProtection="1">
      <alignment horizontal="center" vertical="center"/>
      <protection locked="0"/>
    </xf>
    <xf numFmtId="0" fontId="39" fillId="9" borderId="58" xfId="4" applyFill="1" applyBorder="1" applyAlignment="1" applyProtection="1">
      <alignment horizontal="center" vertical="center"/>
      <protection locked="0"/>
    </xf>
    <xf numFmtId="0" fontId="39" fillId="8" borderId="36" xfId="4" applyBorder="1" applyAlignment="1" applyProtection="1">
      <alignment horizontal="center" vertical="center"/>
      <protection locked="0"/>
    </xf>
    <xf numFmtId="0" fontId="39" fillId="8" borderId="42" xfId="4" applyBorder="1" applyAlignment="1" applyProtection="1">
      <alignment horizontal="center" vertical="center"/>
      <protection locked="0"/>
    </xf>
    <xf numFmtId="0" fontId="39" fillId="12" borderId="39" xfId="4" applyFill="1" applyBorder="1" applyAlignment="1" applyProtection="1">
      <alignment horizontal="center" vertical="center"/>
      <protection locked="0"/>
    </xf>
    <xf numFmtId="0" fontId="39" fillId="12" borderId="58"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39" fillId="12" borderId="30" xfId="4" applyNumberFormat="1" applyFill="1" applyBorder="1" applyAlignment="1" applyProtection="1">
      <alignment horizontal="center" vertical="center"/>
      <protection locked="0"/>
    </xf>
    <xf numFmtId="10" fontId="39" fillId="12" borderId="54" xfId="4" applyNumberFormat="1"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47" fillId="12" borderId="30"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4" xfId="4" applyFont="1" applyBorder="1" applyAlignment="1" applyProtection="1">
      <alignment horizontal="center" vertical="center"/>
      <protection locked="0"/>
    </xf>
    <xf numFmtId="0" fontId="39" fillId="8" borderId="30" xfId="4" applyBorder="1" applyAlignment="1" applyProtection="1">
      <alignment horizontal="left" vertical="center" wrapText="1"/>
      <protection locked="0"/>
    </xf>
    <xf numFmtId="0" fontId="39" fillId="8" borderId="50" xfId="4" applyBorder="1" applyAlignment="1" applyProtection="1">
      <alignment horizontal="left" vertical="center" wrapText="1"/>
      <protection locked="0"/>
    </xf>
    <xf numFmtId="0" fontId="39" fillId="8" borderId="51"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0" xfId="4" applyFill="1" applyBorder="1" applyAlignment="1" applyProtection="1">
      <alignment horizontal="left" vertical="center" wrapText="1"/>
      <protection locked="0"/>
    </xf>
    <xf numFmtId="0" fontId="39" fillId="12" borderId="51" xfId="4" applyFill="1" applyBorder="1" applyAlignment="1" applyProtection="1">
      <alignment horizontal="left" vertical="center" wrapText="1"/>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0" xfId="0" applyFont="1" applyFill="1" applyBorder="1" applyAlignment="1">
      <alignment horizontal="center" vertical="center"/>
    </xf>
    <xf numFmtId="0" fontId="36" fillId="2" borderId="54" xfId="0" applyFont="1" applyFill="1" applyBorder="1" applyAlignment="1">
      <alignment horizontal="center" vertical="center"/>
    </xf>
    <xf numFmtId="0" fontId="39" fillId="8" borderId="54" xfId="4" applyBorder="1" applyAlignment="1" applyProtection="1">
      <alignment horizontal="center" vertical="center" wrapText="1"/>
      <protection locked="0"/>
    </xf>
    <xf numFmtId="0" fontId="39" fillId="8" borderId="30" xfId="4" applyBorder="1" applyAlignment="1" applyProtection="1">
      <alignment horizontal="center"/>
      <protection locked="0"/>
    </xf>
    <xf numFmtId="0" fontId="39" fillId="8" borderId="51" xfId="4" applyBorder="1" applyAlignment="1" applyProtection="1">
      <alignment horizontal="center"/>
      <protection locked="0"/>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1" xfId="4"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15" fillId="2" borderId="11" xfId="0" applyFont="1" applyFill="1" applyBorder="1" applyAlignment="1" applyProtection="1">
      <alignment horizontal="left" vertical="top" wrapText="1"/>
    </xf>
  </cellXfs>
  <cellStyles count="136">
    <cellStyle name="20% - Accent1" xfId="105"/>
    <cellStyle name="20% - Accent1 2" xfId="15"/>
    <cellStyle name="20% - Accent1 3" xfId="16"/>
    <cellStyle name="20% - Accent2" xfId="106"/>
    <cellStyle name="20% - Accent2 2" xfId="17"/>
    <cellStyle name="20% - Accent2 3" xfId="18"/>
    <cellStyle name="20% - Accent3" xfId="107"/>
    <cellStyle name="20% - Accent3 2" xfId="19"/>
    <cellStyle name="20% - Accent3 3" xfId="20"/>
    <cellStyle name="20% - Accent4" xfId="108"/>
    <cellStyle name="20% - Accent4 2" xfId="21"/>
    <cellStyle name="20% - Accent4 3" xfId="22"/>
    <cellStyle name="20% - Accent5" xfId="109"/>
    <cellStyle name="20% - Accent5 2" xfId="23"/>
    <cellStyle name="20% - Accent5 3" xfId="24"/>
    <cellStyle name="20% - Accent6" xfId="110"/>
    <cellStyle name="20% - Accent6 2" xfId="25"/>
    <cellStyle name="20% - Accent6 3" xfId="26"/>
    <cellStyle name="40% - Accent1" xfId="111"/>
    <cellStyle name="40% - Accent1 2" xfId="27"/>
    <cellStyle name="40% - Accent1 3" xfId="28"/>
    <cellStyle name="40% - Accent2" xfId="112"/>
    <cellStyle name="40% - Accent2 2" xfId="29"/>
    <cellStyle name="40% - Accent2 3" xfId="30"/>
    <cellStyle name="40% - Accent3" xfId="113"/>
    <cellStyle name="40% - Accent3 2" xfId="31"/>
    <cellStyle name="40% - Accent3 3" xfId="32"/>
    <cellStyle name="40% - Accent4" xfId="114"/>
    <cellStyle name="40% - Accent4 2" xfId="33"/>
    <cellStyle name="40% - Accent4 3" xfId="34"/>
    <cellStyle name="40% - Accent5" xfId="115"/>
    <cellStyle name="40% - Accent5 2" xfId="35"/>
    <cellStyle name="40% - Accent5 3" xfId="36"/>
    <cellStyle name="40% - Accent6" xfId="116"/>
    <cellStyle name="40% - Accent6 2" xfId="37"/>
    <cellStyle name="40% - Accent6 3" xfId="38"/>
    <cellStyle name="60% - Accent1" xfId="117"/>
    <cellStyle name="60% - Accent1 2" xfId="39"/>
    <cellStyle name="60% - Accent2" xfId="118"/>
    <cellStyle name="60% - Accent2 2" xfId="40"/>
    <cellStyle name="60% - Accent3" xfId="119"/>
    <cellStyle name="60% - Accent3 2" xfId="41"/>
    <cellStyle name="60% - Accent4" xfId="120"/>
    <cellStyle name="60% - Accent4 2" xfId="42"/>
    <cellStyle name="60% - Accent5" xfId="121"/>
    <cellStyle name="60% - Accent5 2" xfId="43"/>
    <cellStyle name="60% - Accent6" xfId="122"/>
    <cellStyle name="60% - Accent6 2" xfId="44"/>
    <cellStyle name="Accent1 2" xfId="45"/>
    <cellStyle name="Accent2 2" xfId="46"/>
    <cellStyle name="Accent3 2" xfId="47"/>
    <cellStyle name="Accent4 2" xfId="48"/>
    <cellStyle name="Accent5 2" xfId="49"/>
    <cellStyle name="Accent6 2" xfId="50"/>
    <cellStyle name="Bad" xfId="3"/>
    <cellStyle name="Bad 2" xfId="51"/>
    <cellStyle name="BlackWhite" xfId="52"/>
    <cellStyle name="Calculation" xfId="123"/>
    <cellStyle name="Calculation 2" xfId="53"/>
    <cellStyle name="Check Cell" xfId="124"/>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xfId="125"/>
    <cellStyle name="Explanatory Text 2" xfId="66"/>
    <cellStyle name="Good" xfId="2"/>
    <cellStyle name="Good 2" xfId="67"/>
    <cellStyle name="Heading 1" xfId="126"/>
    <cellStyle name="Heading 1 2" xfId="68"/>
    <cellStyle name="Heading 2" xfId="127"/>
    <cellStyle name="Heading 2 2" xfId="69"/>
    <cellStyle name="Heading 3" xfId="128"/>
    <cellStyle name="Heading 3 2" xfId="70"/>
    <cellStyle name="Heading 4" xfId="129"/>
    <cellStyle name="Heading 4 2" xfId="71"/>
    <cellStyle name="Hyperlink" xfId="1" builtinId="8"/>
    <cellStyle name="Input" xfId="130"/>
    <cellStyle name="Input 2" xfId="72"/>
    <cellStyle name="Lien hypertexte 2" xfId="103"/>
    <cellStyle name="Linked Cell" xfId="131"/>
    <cellStyle name="Linked Cell 2" xfId="73"/>
    <cellStyle name="Migliaia 2" xfId="74"/>
    <cellStyle name="Milliers 2" xfId="99"/>
    <cellStyle name="Monétaire 2" xfId="100"/>
    <cellStyle name="Neutral" xfId="4"/>
    <cellStyle name="Neutral 2" xfId="75"/>
    <cellStyle name="NoInput" xfId="76"/>
    <cellStyle name="Normal" xfId="0" builtinId="0"/>
    <cellStyle name="Normal 2" xfId="6"/>
    <cellStyle name="Normal 2 2" xfId="8"/>
    <cellStyle name="Normal 2 2 2" xfId="10"/>
    <cellStyle name="Normal 2 3" xfId="77"/>
    <cellStyle name="Normal 2 4" xfId="104"/>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 7" xfId="102"/>
    <cellStyle name="Normale 2" xfId="13"/>
    <cellStyle name="Note" xfId="132"/>
    <cellStyle name="Note 2" xfId="86"/>
    <cellStyle name="Note 3" xfId="87"/>
    <cellStyle name="Output" xfId="133"/>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xfId="134"/>
    <cellStyle name="Title 2" xfId="94"/>
    <cellStyle name="Total 2" xfId="95"/>
    <cellStyle name="Warning Text" xfId="13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lwavi.sm@gmail.com" TargetMode="External"/><Relationship Id="rId7" Type="http://schemas.openxmlformats.org/officeDocument/2006/relationships/hyperlink" Target="https://www.youtube.com/watch?v=TJXPh0mQb9c" TargetMode="External"/><Relationship Id="rId2" Type="http://schemas.openxmlformats.org/officeDocument/2006/relationships/hyperlink" Target="http://parsacc.yolasite.com/etudes-et-rapports.php" TargetMode="External"/><Relationship Id="rId1" Type="http://schemas.openxmlformats.org/officeDocument/2006/relationships/hyperlink" Target="http://parsacc.yolasite.com/" TargetMode="External"/><Relationship Id="rId6" Type="http://schemas.openxmlformats.org/officeDocument/2006/relationships/hyperlink" Target="https://www.wfp.org/stories/building-resilience-and-adaptive-capacity-communities-sahel" TargetMode="External"/><Relationship Id="rId5" Type="http://schemas.openxmlformats.org/officeDocument/2006/relationships/hyperlink" Target="mailto:ghazi.gader@wfp.org" TargetMode="External"/><Relationship Id="rId4" Type="http://schemas.openxmlformats.org/officeDocument/2006/relationships/hyperlink" Target="mailto:lunef@yahoo.co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elwavi.sm@gmail.com" TargetMode="External"/><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tabSelected="1" zoomScale="85" zoomScaleNormal="85" workbookViewId="0">
      <selection activeCell="D13" sqref="D13"/>
    </sheetView>
  </sheetViews>
  <sheetFormatPr defaultColWidth="102.28515625" defaultRowHeight="15" x14ac:dyDescent="0.25"/>
  <cols>
    <col min="1" max="1" width="2.5703125" style="1" customWidth="1"/>
    <col min="2" max="2" width="10.85546875" style="129" customWidth="1"/>
    <col min="3" max="3" width="14.85546875" style="129" customWidth="1"/>
    <col min="4" max="4" width="117.7109375" style="1" customWidth="1"/>
    <col min="5" max="5" width="3.7109375" style="1" customWidth="1"/>
    <col min="6" max="6" width="45.710937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30"/>
      <c r="C2" s="131"/>
      <c r="D2" s="76"/>
      <c r="E2" s="77"/>
    </row>
    <row r="3" spans="2:16" ht="18" thickBot="1" x14ac:dyDescent="0.35">
      <c r="B3" s="132"/>
      <c r="C3" s="133"/>
      <c r="D3" s="88" t="s">
        <v>242</v>
      </c>
      <c r="E3" s="79"/>
    </row>
    <row r="4" spans="2:16" ht="14.45" thickBot="1" x14ac:dyDescent="0.3">
      <c r="B4" s="132"/>
      <c r="C4" s="133"/>
      <c r="D4" s="78"/>
      <c r="E4" s="79"/>
    </row>
    <row r="5" spans="2:16" ht="14.45" thickBot="1" x14ac:dyDescent="0.3">
      <c r="B5" s="132"/>
      <c r="C5" s="136" t="s">
        <v>282</v>
      </c>
      <c r="D5" s="349" t="s">
        <v>938</v>
      </c>
      <c r="E5" s="79"/>
      <c r="F5" s="339"/>
    </row>
    <row r="6" spans="2:16" s="3" customFormat="1" ht="14.45" thickBot="1" x14ac:dyDescent="0.3">
      <c r="B6" s="134"/>
      <c r="C6" s="86"/>
      <c r="D6" s="47"/>
      <c r="E6" s="45"/>
      <c r="G6" s="2"/>
      <c r="H6" s="2"/>
      <c r="I6" s="2"/>
      <c r="J6" s="2"/>
      <c r="K6" s="2"/>
      <c r="L6" s="2"/>
      <c r="M6" s="2"/>
      <c r="N6" s="2"/>
      <c r="O6" s="2"/>
      <c r="P6" s="2"/>
    </row>
    <row r="7" spans="2:16" s="3" customFormat="1" ht="30.75" customHeight="1" thickBot="1" x14ac:dyDescent="0.3">
      <c r="B7" s="134"/>
      <c r="C7" s="80" t="s">
        <v>213</v>
      </c>
      <c r="D7" s="14" t="s">
        <v>740</v>
      </c>
      <c r="E7" s="45"/>
      <c r="G7" s="2"/>
      <c r="H7" s="2"/>
      <c r="I7" s="2"/>
      <c r="J7" s="2"/>
      <c r="K7" s="2"/>
      <c r="L7" s="2"/>
      <c r="M7" s="2"/>
      <c r="N7" s="2"/>
      <c r="O7" s="2"/>
      <c r="P7" s="2"/>
    </row>
    <row r="8" spans="2:16" s="3" customFormat="1" ht="13.9" hidden="1" customHeight="1" x14ac:dyDescent="0.25">
      <c r="B8" s="132"/>
      <c r="C8" s="133"/>
      <c r="D8" s="255" t="s">
        <v>668</v>
      </c>
      <c r="E8" s="45"/>
      <c r="G8" s="2"/>
      <c r="H8" s="2"/>
      <c r="I8" s="2"/>
      <c r="J8" s="2"/>
      <c r="K8" s="2"/>
      <c r="L8" s="2"/>
      <c r="M8" s="2"/>
      <c r="N8" s="2"/>
      <c r="O8" s="2"/>
      <c r="P8" s="2"/>
    </row>
    <row r="9" spans="2:16" s="3" customFormat="1" ht="13.9" hidden="1" x14ac:dyDescent="0.25">
      <c r="B9" s="132"/>
      <c r="C9" s="133"/>
      <c r="D9" s="78"/>
      <c r="E9" s="45"/>
      <c r="G9" s="2"/>
      <c r="H9" s="2"/>
      <c r="I9" s="2"/>
      <c r="J9" s="2"/>
      <c r="K9" s="2"/>
      <c r="L9" s="2"/>
      <c r="M9" s="2"/>
      <c r="N9" s="2"/>
      <c r="O9" s="2"/>
      <c r="P9" s="2"/>
    </row>
    <row r="10" spans="2:16" s="3" customFormat="1" ht="13.9" hidden="1" x14ac:dyDescent="0.25">
      <c r="B10" s="132"/>
      <c r="C10" s="133"/>
      <c r="D10" s="78"/>
      <c r="E10" s="45"/>
      <c r="G10" s="2"/>
      <c r="H10" s="2"/>
      <c r="I10" s="2"/>
      <c r="J10" s="2"/>
      <c r="K10" s="2"/>
      <c r="L10" s="2"/>
      <c r="M10" s="2"/>
      <c r="N10" s="2"/>
      <c r="O10" s="2"/>
      <c r="P10" s="2"/>
    </row>
    <row r="11" spans="2:16" s="3" customFormat="1" ht="13.9" hidden="1" x14ac:dyDescent="0.25">
      <c r="B11" s="132"/>
      <c r="C11" s="133"/>
      <c r="D11" s="78"/>
      <c r="E11" s="45"/>
      <c r="G11" s="2"/>
      <c r="H11" s="2"/>
      <c r="I11" s="2"/>
      <c r="J11" s="2"/>
      <c r="K11" s="2"/>
      <c r="L11" s="2"/>
      <c r="M11" s="2"/>
      <c r="N11" s="2"/>
      <c r="O11" s="2"/>
      <c r="P11" s="2"/>
    </row>
    <row r="12" spans="2:16" s="3" customFormat="1" ht="14.45" thickBot="1" x14ac:dyDescent="0.3">
      <c r="B12" s="134"/>
      <c r="C12" s="86"/>
      <c r="D12" s="47"/>
      <c r="E12" s="45"/>
      <c r="G12" s="2"/>
      <c r="H12" s="2"/>
      <c r="I12" s="2"/>
      <c r="J12" s="2"/>
      <c r="K12" s="2"/>
      <c r="L12" s="2"/>
      <c r="M12" s="2"/>
      <c r="N12" s="2"/>
      <c r="O12" s="2"/>
      <c r="P12" s="2"/>
    </row>
    <row r="13" spans="2:16" s="3" customFormat="1" ht="212.45" customHeight="1" thickBot="1" x14ac:dyDescent="0.3">
      <c r="B13" s="134"/>
      <c r="C13" s="81" t="s">
        <v>0</v>
      </c>
      <c r="D13" s="14" t="s">
        <v>669</v>
      </c>
      <c r="E13" s="45"/>
      <c r="G13" s="2"/>
      <c r="H13" s="2"/>
      <c r="I13" s="2"/>
      <c r="J13" s="2"/>
      <c r="K13" s="2"/>
      <c r="L13" s="2"/>
      <c r="M13" s="2"/>
      <c r="N13" s="2"/>
      <c r="O13" s="2"/>
      <c r="P13" s="2"/>
    </row>
    <row r="14" spans="2:16" s="3" customFormat="1" ht="13.9" x14ac:dyDescent="0.25">
      <c r="B14" s="134"/>
      <c r="C14" s="86"/>
      <c r="D14" s="47"/>
      <c r="E14" s="45"/>
      <c r="G14" s="2"/>
      <c r="H14" s="2" t="s">
        <v>1</v>
      </c>
      <c r="I14" s="2" t="s">
        <v>2</v>
      </c>
      <c r="J14" s="2"/>
      <c r="K14" s="2" t="s">
        <v>3</v>
      </c>
      <c r="L14" s="2" t="s">
        <v>4</v>
      </c>
      <c r="M14" s="2" t="s">
        <v>5</v>
      </c>
      <c r="N14" s="2" t="s">
        <v>6</v>
      </c>
      <c r="O14" s="2" t="s">
        <v>7</v>
      </c>
      <c r="P14" s="2" t="s">
        <v>8</v>
      </c>
    </row>
    <row r="15" spans="2:16" s="3" customFormat="1" ht="13.9" x14ac:dyDescent="0.25">
      <c r="B15" s="134"/>
      <c r="C15" s="82" t="s">
        <v>203</v>
      </c>
      <c r="D15" s="256" t="s">
        <v>704</v>
      </c>
      <c r="E15" s="45"/>
      <c r="G15" s="2"/>
      <c r="H15" s="4" t="s">
        <v>9</v>
      </c>
      <c r="I15" s="2" t="s">
        <v>10</v>
      </c>
      <c r="J15" s="2" t="s">
        <v>11</v>
      </c>
      <c r="K15" s="2" t="s">
        <v>12</v>
      </c>
      <c r="L15" s="2">
        <v>1</v>
      </c>
      <c r="M15" s="2">
        <v>1</v>
      </c>
      <c r="N15" s="2" t="s">
        <v>13</v>
      </c>
      <c r="O15" s="2" t="s">
        <v>14</v>
      </c>
      <c r="P15" s="2" t="s">
        <v>15</v>
      </c>
    </row>
    <row r="16" spans="2:16" s="3" customFormat="1" ht="25.9" customHeight="1" x14ac:dyDescent="0.25">
      <c r="B16" s="359" t="s">
        <v>270</v>
      </c>
      <c r="C16" s="360"/>
      <c r="D16" s="256" t="s">
        <v>670</v>
      </c>
      <c r="E16" s="45"/>
      <c r="G16" s="2"/>
      <c r="H16" s="4" t="s">
        <v>16</v>
      </c>
      <c r="I16" s="2" t="s">
        <v>17</v>
      </c>
      <c r="J16" s="2" t="s">
        <v>18</v>
      </c>
      <c r="K16" s="2" t="s">
        <v>19</v>
      </c>
      <c r="L16" s="2">
        <v>2</v>
      </c>
      <c r="M16" s="2">
        <v>2</v>
      </c>
      <c r="N16" s="2" t="s">
        <v>20</v>
      </c>
      <c r="O16" s="2" t="s">
        <v>21</v>
      </c>
      <c r="P16" s="2" t="s">
        <v>22</v>
      </c>
    </row>
    <row r="17" spans="2:16" s="3" customFormat="1" ht="13.9" x14ac:dyDescent="0.25">
      <c r="B17" s="134"/>
      <c r="C17" s="82" t="s">
        <v>209</v>
      </c>
      <c r="D17" s="15" t="s">
        <v>671</v>
      </c>
      <c r="E17" s="45"/>
      <c r="G17" s="2"/>
      <c r="H17" s="4" t="s">
        <v>23</v>
      </c>
      <c r="I17" s="2" t="s">
        <v>24</v>
      </c>
      <c r="J17" s="2"/>
      <c r="K17" s="2" t="s">
        <v>25</v>
      </c>
      <c r="L17" s="2">
        <v>3</v>
      </c>
      <c r="M17" s="2">
        <v>3</v>
      </c>
      <c r="N17" s="2" t="s">
        <v>26</v>
      </c>
      <c r="O17" s="2" t="s">
        <v>27</v>
      </c>
      <c r="P17" s="2" t="s">
        <v>28</v>
      </c>
    </row>
    <row r="18" spans="2:16" s="3" customFormat="1" ht="14.45" thickBot="1" x14ac:dyDescent="0.3">
      <c r="B18" s="135"/>
      <c r="C18" s="81" t="s">
        <v>204</v>
      </c>
      <c r="D18" s="128" t="s">
        <v>118</v>
      </c>
      <c r="E18" s="45"/>
      <c r="G18" s="2"/>
      <c r="H18" s="4" t="s">
        <v>29</v>
      </c>
      <c r="I18" s="2"/>
      <c r="J18" s="2"/>
      <c r="K18" s="2" t="s">
        <v>30</v>
      </c>
      <c r="L18" s="2">
        <v>5</v>
      </c>
      <c r="M18" s="2">
        <v>5</v>
      </c>
      <c r="N18" s="2" t="s">
        <v>31</v>
      </c>
      <c r="O18" s="2" t="s">
        <v>32</v>
      </c>
      <c r="P18" s="2" t="s">
        <v>33</v>
      </c>
    </row>
    <row r="19" spans="2:16" s="3" customFormat="1" ht="44.25" customHeight="1" thickBot="1" x14ac:dyDescent="0.3">
      <c r="B19" s="362" t="s">
        <v>205</v>
      </c>
      <c r="C19" s="363"/>
      <c r="D19" s="257" t="s">
        <v>672</v>
      </c>
      <c r="E19" s="45"/>
      <c r="G19" s="2"/>
      <c r="H19" s="4" t="s">
        <v>34</v>
      </c>
      <c r="I19" s="2"/>
      <c r="J19" s="2"/>
      <c r="K19" s="2" t="s">
        <v>35</v>
      </c>
      <c r="L19" s="2"/>
      <c r="M19" s="2"/>
      <c r="N19" s="2"/>
      <c r="O19" s="2" t="s">
        <v>36</v>
      </c>
      <c r="P19" s="2" t="s">
        <v>37</v>
      </c>
    </row>
    <row r="20" spans="2:16" s="3" customFormat="1" ht="13.9" x14ac:dyDescent="0.25">
      <c r="B20" s="134"/>
      <c r="C20" s="81"/>
      <c r="D20" s="47"/>
      <c r="E20" s="79"/>
      <c r="F20" s="4"/>
      <c r="G20" s="2"/>
      <c r="H20" s="2"/>
      <c r="J20" s="2"/>
      <c r="K20" s="2"/>
      <c r="L20" s="2"/>
      <c r="M20" s="2" t="s">
        <v>38</v>
      </c>
      <c r="N20" s="2" t="s">
        <v>39</v>
      </c>
    </row>
    <row r="21" spans="2:16" s="3" customFormat="1" x14ac:dyDescent="0.25">
      <c r="B21" s="134"/>
      <c r="C21" s="136" t="s">
        <v>208</v>
      </c>
      <c r="D21" s="47"/>
      <c r="E21" s="79"/>
      <c r="F21" s="4"/>
      <c r="G21" s="2"/>
      <c r="H21" s="2"/>
      <c r="J21" s="2"/>
      <c r="K21" s="2"/>
      <c r="L21" s="2"/>
      <c r="M21" s="2" t="s">
        <v>40</v>
      </c>
      <c r="N21" s="2" t="s">
        <v>41</v>
      </c>
    </row>
    <row r="22" spans="2:16" s="3" customFormat="1" ht="15.75" thickBot="1" x14ac:dyDescent="0.3">
      <c r="B22" s="134"/>
      <c r="C22" s="137" t="s">
        <v>211</v>
      </c>
      <c r="D22" s="47"/>
      <c r="E22" s="45"/>
      <c r="G22" s="2"/>
      <c r="H22" s="4" t="s">
        <v>42</v>
      </c>
      <c r="I22" s="2"/>
      <c r="J22" s="2"/>
      <c r="L22" s="2"/>
      <c r="M22" s="2"/>
      <c r="N22" s="2"/>
      <c r="O22" s="2" t="s">
        <v>43</v>
      </c>
      <c r="P22" s="2" t="s">
        <v>44</v>
      </c>
    </row>
    <row r="23" spans="2:16" s="3" customFormat="1" x14ac:dyDescent="0.25">
      <c r="B23" s="359" t="s">
        <v>210</v>
      </c>
      <c r="C23" s="360"/>
      <c r="D23" s="357" t="s">
        <v>674</v>
      </c>
      <c r="E23" s="45"/>
      <c r="G23" s="2"/>
      <c r="H23" s="4"/>
      <c r="I23" s="2"/>
      <c r="J23" s="2"/>
      <c r="L23" s="2"/>
      <c r="M23" s="2"/>
      <c r="N23" s="2"/>
      <c r="O23" s="2"/>
      <c r="P23" s="2"/>
    </row>
    <row r="24" spans="2:16" s="3" customFormat="1" ht="4.5" customHeight="1" thickBot="1" x14ac:dyDescent="0.3">
      <c r="B24" s="359"/>
      <c r="C24" s="360"/>
      <c r="D24" s="358"/>
      <c r="E24" s="45"/>
      <c r="G24" s="2"/>
      <c r="H24" s="4"/>
      <c r="I24" s="2"/>
      <c r="J24" s="2"/>
      <c r="L24" s="2"/>
      <c r="M24" s="2"/>
      <c r="N24" s="2"/>
      <c r="O24" s="2"/>
      <c r="P24" s="2"/>
    </row>
    <row r="25" spans="2:16" s="3" customFormat="1" ht="27.75" customHeight="1" x14ac:dyDescent="0.25">
      <c r="B25" s="359" t="s">
        <v>276</v>
      </c>
      <c r="C25" s="360"/>
      <c r="D25" s="259" t="s">
        <v>673</v>
      </c>
      <c r="E25" s="45"/>
      <c r="F25" s="2"/>
      <c r="G25" s="4"/>
      <c r="H25" s="2"/>
      <c r="I25" s="2"/>
      <c r="K25" s="2"/>
      <c r="L25" s="2"/>
      <c r="M25" s="2"/>
      <c r="N25" s="2" t="s">
        <v>45</v>
      </c>
      <c r="O25" s="2" t="s">
        <v>46</v>
      </c>
    </row>
    <row r="26" spans="2:16" s="3" customFormat="1" ht="22.9" customHeight="1" x14ac:dyDescent="0.25">
      <c r="B26" s="359" t="s">
        <v>212</v>
      </c>
      <c r="C26" s="360"/>
      <c r="D26" s="258" t="s">
        <v>675</v>
      </c>
      <c r="E26" s="45"/>
      <c r="F26" s="2"/>
      <c r="G26" s="4"/>
      <c r="H26" s="2"/>
      <c r="I26" s="2"/>
      <c r="K26" s="2"/>
      <c r="L26" s="2"/>
      <c r="M26" s="2"/>
      <c r="N26" s="2" t="s">
        <v>47</v>
      </c>
      <c r="O26" s="2" t="s">
        <v>48</v>
      </c>
    </row>
    <row r="27" spans="2:16" s="3" customFormat="1" ht="28.5" customHeight="1" x14ac:dyDescent="0.25">
      <c r="B27" s="359" t="s">
        <v>275</v>
      </c>
      <c r="C27" s="360"/>
      <c r="D27" s="260" t="s">
        <v>914</v>
      </c>
      <c r="E27" s="83"/>
      <c r="F27" s="2"/>
      <c r="G27" s="4"/>
      <c r="H27" s="2"/>
      <c r="I27" s="2"/>
      <c r="J27" s="2"/>
      <c r="K27" s="2"/>
      <c r="L27" s="2"/>
      <c r="M27" s="2"/>
      <c r="N27" s="2"/>
      <c r="O27" s="2"/>
    </row>
    <row r="28" spans="2:16" s="3" customFormat="1" ht="15.75" thickBot="1" x14ac:dyDescent="0.3">
      <c r="B28" s="134"/>
      <c r="C28" s="82" t="s">
        <v>278</v>
      </c>
      <c r="D28" s="261" t="s">
        <v>676</v>
      </c>
      <c r="E28" s="45"/>
      <c r="F28" s="2"/>
      <c r="G28" s="4"/>
      <c r="H28" s="2"/>
      <c r="I28" s="2"/>
      <c r="J28" s="2"/>
      <c r="K28" s="2"/>
      <c r="L28" s="2"/>
      <c r="M28" s="2"/>
      <c r="N28" s="2"/>
      <c r="O28" s="2"/>
    </row>
    <row r="29" spans="2:16" s="3" customFormat="1" x14ac:dyDescent="0.25">
      <c r="B29" s="134"/>
      <c r="C29" s="86"/>
      <c r="D29" s="84"/>
      <c r="E29" s="45"/>
      <c r="F29" s="2"/>
      <c r="G29" s="4"/>
      <c r="H29" s="2"/>
      <c r="I29" s="2"/>
      <c r="J29" s="2"/>
      <c r="K29" s="2"/>
      <c r="L29" s="2"/>
      <c r="M29" s="2"/>
      <c r="N29" s="2"/>
      <c r="O29" s="2"/>
    </row>
    <row r="30" spans="2:16" s="3" customFormat="1" ht="15.75" thickBot="1" x14ac:dyDescent="0.3">
      <c r="B30" s="134"/>
      <c r="C30" s="86"/>
      <c r="D30" s="85" t="s">
        <v>49</v>
      </c>
      <c r="E30" s="45"/>
      <c r="G30" s="2"/>
      <c r="H30" s="4" t="s">
        <v>50</v>
      </c>
      <c r="I30" s="2"/>
      <c r="J30" s="2"/>
      <c r="K30" s="2"/>
      <c r="L30" s="2"/>
      <c r="M30" s="2"/>
      <c r="N30" s="2"/>
      <c r="O30" s="2"/>
      <c r="P30" s="2"/>
    </row>
    <row r="31" spans="2:16" s="3" customFormat="1" ht="287.45" customHeight="1" x14ac:dyDescent="0.25">
      <c r="B31" s="134"/>
      <c r="C31" s="86"/>
      <c r="D31" s="266" t="s">
        <v>916</v>
      </c>
      <c r="E31" s="45"/>
      <c r="F31" s="5"/>
      <c r="G31" s="2"/>
      <c r="H31" s="4" t="s">
        <v>51</v>
      </c>
      <c r="I31" s="2"/>
      <c r="J31" s="2"/>
      <c r="K31" s="2"/>
      <c r="L31" s="2"/>
      <c r="M31" s="2"/>
      <c r="N31" s="2"/>
      <c r="O31" s="2"/>
      <c r="P31" s="2"/>
    </row>
    <row r="32" spans="2:16" s="3" customFormat="1" ht="16.899999999999999" customHeight="1" x14ac:dyDescent="0.25">
      <c r="B32" s="134"/>
      <c r="C32" s="86"/>
      <c r="D32" s="333" t="s">
        <v>912</v>
      </c>
      <c r="E32" s="45"/>
      <c r="F32" s="5"/>
      <c r="G32" s="2"/>
      <c r="H32" s="4"/>
      <c r="I32" s="2"/>
      <c r="J32" s="2"/>
      <c r="K32" s="2"/>
      <c r="L32" s="2"/>
      <c r="M32" s="2"/>
      <c r="N32" s="2"/>
      <c r="O32" s="2"/>
      <c r="P32" s="2"/>
    </row>
    <row r="33" spans="2:16" s="3" customFormat="1" x14ac:dyDescent="0.25">
      <c r="B33" s="134"/>
      <c r="C33" s="86"/>
      <c r="D33" s="333" t="s">
        <v>911</v>
      </c>
      <c r="E33" s="45"/>
      <c r="F33" s="5"/>
      <c r="G33" s="2"/>
      <c r="H33" s="4"/>
      <c r="I33" s="2"/>
      <c r="J33" s="2"/>
      <c r="K33" s="2"/>
      <c r="L33" s="2"/>
      <c r="M33" s="2"/>
      <c r="N33" s="2"/>
      <c r="O33" s="2"/>
      <c r="P33" s="2"/>
    </row>
    <row r="34" spans="2:16" s="3" customFormat="1" ht="21.6" customHeight="1" thickBot="1" x14ac:dyDescent="0.3">
      <c r="B34" s="134"/>
      <c r="C34" s="86"/>
      <c r="D34" s="265" t="s">
        <v>705</v>
      </c>
      <c r="E34" s="45"/>
      <c r="G34" s="2"/>
      <c r="H34" s="4"/>
      <c r="I34" s="2"/>
      <c r="J34" s="2"/>
      <c r="K34" s="2"/>
      <c r="L34" s="2"/>
      <c r="M34" s="2"/>
      <c r="N34" s="2"/>
      <c r="O34" s="2"/>
      <c r="P34" s="2"/>
    </row>
    <row r="35" spans="2:16" s="3" customFormat="1" ht="32.25" customHeight="1" thickBot="1" x14ac:dyDescent="0.3">
      <c r="B35" s="359" t="s">
        <v>52</v>
      </c>
      <c r="C35" s="361"/>
      <c r="D35" s="47"/>
      <c r="E35" s="45"/>
      <c r="G35" s="2"/>
      <c r="H35" s="4" t="s">
        <v>53</v>
      </c>
      <c r="I35" s="2"/>
      <c r="J35" s="2"/>
      <c r="K35" s="2"/>
      <c r="L35" s="2"/>
      <c r="M35" s="2"/>
      <c r="N35" s="2"/>
      <c r="O35" s="2"/>
      <c r="P35" s="2"/>
    </row>
    <row r="36" spans="2:16" s="3" customFormat="1" ht="17.25" customHeight="1" thickBot="1" x14ac:dyDescent="0.3">
      <c r="B36" s="134"/>
      <c r="C36" s="86"/>
      <c r="D36" s="262" t="s">
        <v>677</v>
      </c>
      <c r="E36" s="45"/>
      <c r="G36" s="2"/>
      <c r="H36" s="4" t="s">
        <v>54</v>
      </c>
      <c r="I36" s="2"/>
      <c r="J36" s="2"/>
      <c r="K36" s="2"/>
      <c r="L36" s="2"/>
      <c r="M36" s="2"/>
      <c r="N36" s="2"/>
      <c r="O36" s="2"/>
      <c r="P36" s="2"/>
    </row>
    <row r="37" spans="2:16" s="3" customFormat="1" x14ac:dyDescent="0.25">
      <c r="B37" s="134"/>
      <c r="C37" s="86"/>
      <c r="D37" s="47"/>
      <c r="E37" s="45"/>
      <c r="F37" s="5"/>
      <c r="G37" s="2"/>
      <c r="H37" s="4" t="s">
        <v>55</v>
      </c>
      <c r="I37" s="2"/>
      <c r="J37" s="2"/>
      <c r="K37" s="2"/>
      <c r="L37" s="2"/>
      <c r="M37" s="2"/>
      <c r="N37" s="2"/>
      <c r="O37" s="2"/>
      <c r="P37" s="2"/>
    </row>
    <row r="38" spans="2:16" s="3" customFormat="1" x14ac:dyDescent="0.25">
      <c r="B38" s="134"/>
      <c r="C38" s="138" t="s">
        <v>56</v>
      </c>
      <c r="D38" s="47"/>
      <c r="E38" s="45"/>
      <c r="G38" s="2"/>
      <c r="H38" s="4" t="s">
        <v>57</v>
      </c>
      <c r="I38" s="2"/>
      <c r="J38" s="2"/>
      <c r="K38" s="2"/>
      <c r="L38" s="2"/>
      <c r="M38" s="2"/>
      <c r="N38" s="2"/>
      <c r="O38" s="2"/>
      <c r="P38" s="2"/>
    </row>
    <row r="39" spans="2:16" s="3" customFormat="1" ht="31.5" customHeight="1" thickBot="1" x14ac:dyDescent="0.3">
      <c r="B39" s="359" t="s">
        <v>726</v>
      </c>
      <c r="C39" s="361"/>
      <c r="D39" s="47"/>
      <c r="E39" s="45"/>
      <c r="G39" s="2"/>
      <c r="H39" s="4" t="s">
        <v>58</v>
      </c>
      <c r="I39" s="2"/>
      <c r="J39" s="2"/>
      <c r="K39" s="2"/>
      <c r="L39" s="2"/>
      <c r="M39" s="2"/>
      <c r="N39" s="2"/>
      <c r="O39" s="2"/>
      <c r="P39" s="2"/>
    </row>
    <row r="40" spans="2:16" s="3" customFormat="1" x14ac:dyDescent="0.25">
      <c r="B40" s="134"/>
      <c r="C40" s="86" t="s">
        <v>59</v>
      </c>
      <c r="D40" s="17" t="s">
        <v>683</v>
      </c>
      <c r="E40" s="45"/>
      <c r="G40" s="2"/>
      <c r="H40" s="4" t="s">
        <v>60</v>
      </c>
      <c r="I40" s="2"/>
      <c r="J40" s="2"/>
      <c r="K40" s="2"/>
      <c r="L40" s="2"/>
      <c r="M40" s="2"/>
      <c r="N40" s="2"/>
      <c r="O40" s="2"/>
      <c r="P40" s="2"/>
    </row>
    <row r="41" spans="2:16" s="3" customFormat="1" x14ac:dyDescent="0.25">
      <c r="B41" s="134"/>
      <c r="C41" s="86" t="s">
        <v>61</v>
      </c>
      <c r="D41" s="263" t="s">
        <v>678</v>
      </c>
      <c r="E41" s="45"/>
      <c r="G41" s="2"/>
      <c r="H41" s="4" t="s">
        <v>62</v>
      </c>
      <c r="I41" s="2"/>
      <c r="J41" s="2"/>
      <c r="K41" s="2"/>
      <c r="L41" s="2"/>
      <c r="M41" s="2"/>
      <c r="N41" s="2"/>
      <c r="O41" s="2"/>
      <c r="P41" s="2"/>
    </row>
    <row r="42" spans="2:16" s="3" customFormat="1" ht="15.75" thickBot="1" x14ac:dyDescent="0.3">
      <c r="B42" s="134"/>
      <c r="C42" s="86" t="s">
        <v>63</v>
      </c>
      <c r="D42" s="18" t="s">
        <v>679</v>
      </c>
      <c r="E42" s="45"/>
      <c r="G42" s="2"/>
      <c r="H42" s="4" t="s">
        <v>64</v>
      </c>
      <c r="I42" s="2"/>
      <c r="J42" s="2"/>
      <c r="K42" s="2"/>
      <c r="L42" s="2"/>
      <c r="M42" s="2"/>
      <c r="N42" s="2"/>
      <c r="O42" s="2"/>
      <c r="P42" s="2"/>
    </row>
    <row r="43" spans="2:16" s="3" customFormat="1" ht="15" customHeight="1" thickBot="1" x14ac:dyDescent="0.3">
      <c r="B43" s="134"/>
      <c r="C43" s="82" t="s">
        <v>207</v>
      </c>
      <c r="D43" s="47"/>
      <c r="E43" s="45"/>
      <c r="G43" s="2"/>
      <c r="H43" s="4" t="s">
        <v>65</v>
      </c>
      <c r="I43" s="2"/>
      <c r="J43" s="2"/>
      <c r="K43" s="2"/>
      <c r="L43" s="2"/>
      <c r="M43" s="2"/>
      <c r="N43" s="2"/>
      <c r="O43" s="2"/>
      <c r="P43" s="2"/>
    </row>
    <row r="44" spans="2:16" s="3" customFormat="1" x14ac:dyDescent="0.25">
      <c r="B44" s="134"/>
      <c r="C44" s="86" t="s">
        <v>59</v>
      </c>
      <c r="D44" s="17" t="s">
        <v>741</v>
      </c>
      <c r="E44" s="45"/>
      <c r="G44" s="2"/>
      <c r="H44" s="4" t="s">
        <v>66</v>
      </c>
      <c r="I44" s="2"/>
      <c r="J44" s="2"/>
      <c r="K44" s="2"/>
      <c r="L44" s="2"/>
      <c r="M44" s="2"/>
      <c r="N44" s="2"/>
      <c r="O44" s="2"/>
      <c r="P44" s="2"/>
    </row>
    <row r="45" spans="2:16" s="3" customFormat="1" x14ac:dyDescent="0.25">
      <c r="B45" s="134"/>
      <c r="C45" s="86" t="s">
        <v>61</v>
      </c>
      <c r="D45" s="263" t="s">
        <v>680</v>
      </c>
      <c r="E45" s="45"/>
      <c r="G45" s="2"/>
      <c r="H45" s="4" t="s">
        <v>67</v>
      </c>
      <c r="I45" s="2"/>
      <c r="J45" s="2"/>
      <c r="K45" s="2"/>
      <c r="L45" s="2"/>
      <c r="M45" s="2"/>
      <c r="N45" s="2"/>
      <c r="O45" s="2"/>
      <c r="P45" s="2"/>
    </row>
    <row r="46" spans="2:16" s="3" customFormat="1" ht="15.75" thickBot="1" x14ac:dyDescent="0.3">
      <c r="B46" s="134"/>
      <c r="C46" s="86" t="s">
        <v>63</v>
      </c>
      <c r="D46" s="264" t="s">
        <v>679</v>
      </c>
      <c r="E46" s="45"/>
      <c r="G46" s="2"/>
      <c r="H46" s="4" t="s">
        <v>68</v>
      </c>
      <c r="I46" s="2"/>
      <c r="J46" s="2"/>
      <c r="K46" s="2"/>
      <c r="L46" s="2"/>
      <c r="M46" s="2"/>
      <c r="N46" s="2"/>
      <c r="O46" s="2"/>
      <c r="P46" s="2"/>
    </row>
    <row r="47" spans="2:16" s="3" customFormat="1" ht="15.75" thickBot="1" x14ac:dyDescent="0.3">
      <c r="B47" s="134"/>
      <c r="C47" s="82" t="s">
        <v>277</v>
      </c>
      <c r="D47" s="47"/>
      <c r="E47" s="45"/>
      <c r="G47" s="2"/>
      <c r="H47" s="4" t="s">
        <v>69</v>
      </c>
      <c r="I47" s="2"/>
      <c r="J47" s="2"/>
      <c r="K47" s="2"/>
      <c r="L47" s="2"/>
      <c r="M47" s="2"/>
      <c r="N47" s="2"/>
      <c r="O47" s="2"/>
      <c r="P47" s="2"/>
    </row>
    <row r="48" spans="2:16" s="3" customFormat="1" x14ac:dyDescent="0.25">
      <c r="B48" s="134"/>
      <c r="C48" s="86" t="s">
        <v>59</v>
      </c>
      <c r="D48" s="17" t="s">
        <v>751</v>
      </c>
      <c r="E48" s="45"/>
      <c r="G48" s="2"/>
      <c r="H48" s="4" t="s">
        <v>70</v>
      </c>
      <c r="I48" s="2"/>
      <c r="J48" s="2"/>
      <c r="K48" s="2"/>
      <c r="L48" s="2"/>
      <c r="M48" s="2"/>
      <c r="N48" s="2"/>
      <c r="O48" s="2"/>
      <c r="P48" s="2"/>
    </row>
    <row r="49" spans="1:16" s="3" customFormat="1" x14ac:dyDescent="0.25">
      <c r="B49" s="134"/>
      <c r="C49" s="86" t="s">
        <v>61</v>
      </c>
      <c r="D49" s="263" t="s">
        <v>752</v>
      </c>
      <c r="E49" s="45"/>
      <c r="G49" s="2"/>
      <c r="H49" s="4" t="s">
        <v>71</v>
      </c>
      <c r="I49" s="2"/>
      <c r="J49" s="2"/>
      <c r="K49" s="2"/>
      <c r="L49" s="2"/>
      <c r="M49" s="2"/>
      <c r="N49" s="2"/>
      <c r="O49" s="2"/>
      <c r="P49" s="2"/>
    </row>
    <row r="50" spans="1:16" ht="15.75" thickBot="1" x14ac:dyDescent="0.3">
      <c r="A50" s="3"/>
      <c r="B50" s="134"/>
      <c r="C50" s="86" t="s">
        <v>63</v>
      </c>
      <c r="D50" s="18" t="s">
        <v>753</v>
      </c>
      <c r="E50" s="45"/>
      <c r="H50" s="4" t="s">
        <v>72</v>
      </c>
    </row>
    <row r="51" spans="1:16" ht="15.75" thickBot="1" x14ac:dyDescent="0.3">
      <c r="B51" s="134"/>
      <c r="C51" s="82" t="s">
        <v>206</v>
      </c>
      <c r="D51" s="47"/>
      <c r="E51" s="45"/>
      <c r="H51" s="4" t="s">
        <v>73</v>
      </c>
    </row>
    <row r="52" spans="1:16" x14ac:dyDescent="0.25">
      <c r="B52" s="134"/>
      <c r="C52" s="86" t="s">
        <v>59</v>
      </c>
      <c r="D52" s="17" t="s">
        <v>684</v>
      </c>
      <c r="E52" s="45"/>
      <c r="H52" s="4" t="s">
        <v>74</v>
      </c>
    </row>
    <row r="53" spans="1:16" x14ac:dyDescent="0.25">
      <c r="B53" s="134"/>
      <c r="C53" s="86" t="s">
        <v>61</v>
      </c>
      <c r="D53" s="263" t="s">
        <v>681</v>
      </c>
      <c r="E53" s="45"/>
      <c r="H53" s="4" t="s">
        <v>75</v>
      </c>
    </row>
    <row r="54" spans="1:16" ht="15.75" thickBot="1" x14ac:dyDescent="0.3">
      <c r="B54" s="134"/>
      <c r="C54" s="86" t="s">
        <v>63</v>
      </c>
      <c r="D54" s="18" t="s">
        <v>682</v>
      </c>
      <c r="E54" s="45"/>
      <c r="H54" s="4" t="s">
        <v>76</v>
      </c>
    </row>
    <row r="55" spans="1:16" ht="15.75" thickBot="1" x14ac:dyDescent="0.3">
      <c r="B55" s="134"/>
      <c r="C55" s="82" t="s">
        <v>206</v>
      </c>
      <c r="D55" s="47"/>
      <c r="E55" s="45"/>
      <c r="H55" s="4" t="s">
        <v>77</v>
      </c>
    </row>
    <row r="56" spans="1:16" x14ac:dyDescent="0.25">
      <c r="B56" s="134"/>
      <c r="C56" s="86" t="s">
        <v>59</v>
      </c>
      <c r="D56" s="17" t="s">
        <v>913</v>
      </c>
      <c r="E56" s="45"/>
      <c r="H56" s="4" t="s">
        <v>78</v>
      </c>
    </row>
    <row r="57" spans="1:16" x14ac:dyDescent="0.25">
      <c r="B57" s="134"/>
      <c r="C57" s="86" t="s">
        <v>61</v>
      </c>
      <c r="D57" s="263" t="s">
        <v>754</v>
      </c>
      <c r="E57" s="45"/>
      <c r="H57" s="4" t="s">
        <v>79</v>
      </c>
    </row>
    <row r="58" spans="1:16" ht="15.75" thickBot="1" x14ac:dyDescent="0.3">
      <c r="B58" s="134"/>
      <c r="C58" s="86" t="s">
        <v>63</v>
      </c>
      <c r="D58" s="18" t="s">
        <v>755</v>
      </c>
      <c r="E58" s="45"/>
      <c r="H58" s="4" t="s">
        <v>80</v>
      </c>
    </row>
    <row r="59" spans="1:16" ht="15.75" thickBot="1" x14ac:dyDescent="0.3">
      <c r="B59" s="134"/>
      <c r="C59" s="82" t="s">
        <v>206</v>
      </c>
      <c r="D59" s="47"/>
      <c r="E59" s="45"/>
      <c r="H59" s="4" t="s">
        <v>81</v>
      </c>
    </row>
    <row r="60" spans="1:16" x14ac:dyDescent="0.25">
      <c r="B60" s="134"/>
      <c r="C60" s="86" t="s">
        <v>59</v>
      </c>
      <c r="D60" s="17"/>
      <c r="E60" s="45"/>
      <c r="H60" s="4" t="s">
        <v>82</v>
      </c>
    </row>
    <row r="61" spans="1:16" x14ac:dyDescent="0.25">
      <c r="B61" s="134"/>
      <c r="C61" s="86" t="s">
        <v>61</v>
      </c>
      <c r="D61" s="16"/>
      <c r="E61" s="45"/>
      <c r="H61" s="4" t="s">
        <v>83</v>
      </c>
    </row>
    <row r="62" spans="1:16" ht="15.75" thickBot="1" x14ac:dyDescent="0.3">
      <c r="B62" s="134"/>
      <c r="C62" s="86" t="s">
        <v>63</v>
      </c>
      <c r="D62" s="18"/>
      <c r="E62" s="45"/>
      <c r="H62" s="4" t="s">
        <v>84</v>
      </c>
    </row>
    <row r="63" spans="1:16" ht="15.75" thickBot="1" x14ac:dyDescent="0.3">
      <c r="B63" s="139"/>
      <c r="C63" s="140"/>
      <c r="D63" s="87"/>
      <c r="E63" s="56"/>
      <c r="H63" s="4" t="s">
        <v>85</v>
      </c>
    </row>
    <row r="64" spans="1:16" x14ac:dyDescent="0.25">
      <c r="H64" s="4" t="s">
        <v>86</v>
      </c>
    </row>
    <row r="65" spans="8:8" x14ac:dyDescent="0.25">
      <c r="H65" s="4" t="s">
        <v>87</v>
      </c>
    </row>
    <row r="66" spans="8:8" x14ac:dyDescent="0.25">
      <c r="H66" s="4" t="s">
        <v>88</v>
      </c>
    </row>
    <row r="67" spans="8:8" x14ac:dyDescent="0.25">
      <c r="H67" s="4" t="s">
        <v>89</v>
      </c>
    </row>
    <row r="68" spans="8:8" x14ac:dyDescent="0.25">
      <c r="H68" s="4" t="s">
        <v>90</v>
      </c>
    </row>
    <row r="69" spans="8:8" x14ac:dyDescent="0.25">
      <c r="H69" s="4" t="s">
        <v>91</v>
      </c>
    </row>
    <row r="70" spans="8:8" x14ac:dyDescent="0.25">
      <c r="H70" s="4" t="s">
        <v>92</v>
      </c>
    </row>
    <row r="71" spans="8:8" x14ac:dyDescent="0.25">
      <c r="H71" s="4" t="s">
        <v>93</v>
      </c>
    </row>
    <row r="72" spans="8:8" x14ac:dyDescent="0.25">
      <c r="H72" s="4" t="s">
        <v>94</v>
      </c>
    </row>
    <row r="73" spans="8:8" x14ac:dyDescent="0.25">
      <c r="H73" s="4" t="s">
        <v>95</v>
      </c>
    </row>
    <row r="74" spans="8:8" x14ac:dyDescent="0.25">
      <c r="H74" s="4" t="s">
        <v>96</v>
      </c>
    </row>
    <row r="75" spans="8:8" x14ac:dyDescent="0.25">
      <c r="H75" s="4" t="s">
        <v>97</v>
      </c>
    </row>
    <row r="76" spans="8:8" x14ac:dyDescent="0.25">
      <c r="H76" s="4" t="s">
        <v>98</v>
      </c>
    </row>
    <row r="77" spans="8:8" x14ac:dyDescent="0.25">
      <c r="H77" s="4" t="s">
        <v>99</v>
      </c>
    </row>
    <row r="78" spans="8:8" x14ac:dyDescent="0.25">
      <c r="H78" s="4" t="s">
        <v>100</v>
      </c>
    </row>
    <row r="79" spans="8:8" x14ac:dyDescent="0.25">
      <c r="H79" s="4" t="s">
        <v>101</v>
      </c>
    </row>
    <row r="80" spans="8:8" x14ac:dyDescent="0.25">
      <c r="H80" s="4" t="s">
        <v>102</v>
      </c>
    </row>
    <row r="81" spans="8:8" x14ac:dyDescent="0.25">
      <c r="H81" s="4" t="s">
        <v>103</v>
      </c>
    </row>
    <row r="82" spans="8:8" x14ac:dyDescent="0.25">
      <c r="H82" s="4" t="s">
        <v>104</v>
      </c>
    </row>
    <row r="83" spans="8:8" x14ac:dyDescent="0.25">
      <c r="H83" s="4" t="s">
        <v>105</v>
      </c>
    </row>
    <row r="84" spans="8:8" x14ac:dyDescent="0.25">
      <c r="H84" s="4" t="s">
        <v>106</v>
      </c>
    </row>
    <row r="85" spans="8:8" x14ac:dyDescent="0.25">
      <c r="H85" s="4" t="s">
        <v>107</v>
      </c>
    </row>
    <row r="86" spans="8:8" x14ac:dyDescent="0.25">
      <c r="H86" s="4" t="s">
        <v>108</v>
      </c>
    </row>
    <row r="87" spans="8:8" x14ac:dyDescent="0.25">
      <c r="H87" s="4" t="s">
        <v>109</v>
      </c>
    </row>
    <row r="88" spans="8:8" x14ac:dyDescent="0.25">
      <c r="H88" s="4" t="s">
        <v>110</v>
      </c>
    </row>
    <row r="89" spans="8:8" x14ac:dyDescent="0.25">
      <c r="H89" s="4" t="s">
        <v>111</v>
      </c>
    </row>
    <row r="90" spans="8:8" x14ac:dyDescent="0.25">
      <c r="H90" s="4" t="s">
        <v>112</v>
      </c>
    </row>
    <row r="91" spans="8:8" x14ac:dyDescent="0.25">
      <c r="H91" s="4" t="s">
        <v>113</v>
      </c>
    </row>
    <row r="92" spans="8:8" x14ac:dyDescent="0.25">
      <c r="H92" s="4" t="s">
        <v>114</v>
      </c>
    </row>
    <row r="93" spans="8:8" x14ac:dyDescent="0.25">
      <c r="H93" s="4" t="s">
        <v>115</v>
      </c>
    </row>
    <row r="94" spans="8:8" x14ac:dyDescent="0.25">
      <c r="H94" s="4" t="s">
        <v>116</v>
      </c>
    </row>
    <row r="95" spans="8:8" x14ac:dyDescent="0.25">
      <c r="H95" s="4" t="s">
        <v>117</v>
      </c>
    </row>
    <row r="96" spans="8:8" x14ac:dyDescent="0.25">
      <c r="H96" s="4" t="s">
        <v>118</v>
      </c>
    </row>
    <row r="97" spans="8:8" x14ac:dyDescent="0.25">
      <c r="H97" s="4" t="s">
        <v>119</v>
      </c>
    </row>
    <row r="98" spans="8:8" x14ac:dyDescent="0.25">
      <c r="H98" s="4" t="s">
        <v>120</v>
      </c>
    </row>
    <row r="99" spans="8:8" x14ac:dyDescent="0.25">
      <c r="H99" s="4" t="s">
        <v>121</v>
      </c>
    </row>
    <row r="100" spans="8:8" x14ac:dyDescent="0.25">
      <c r="H100" s="4" t="s">
        <v>122</v>
      </c>
    </row>
    <row r="101" spans="8:8" x14ac:dyDescent="0.25">
      <c r="H101" s="4" t="s">
        <v>123</v>
      </c>
    </row>
    <row r="102" spans="8:8" x14ac:dyDescent="0.25">
      <c r="H102" s="4" t="s">
        <v>124</v>
      </c>
    </row>
    <row r="103" spans="8:8" x14ac:dyDescent="0.25">
      <c r="H103" s="4" t="s">
        <v>125</v>
      </c>
    </row>
    <row r="104" spans="8:8" x14ac:dyDescent="0.25">
      <c r="H104" s="4" t="s">
        <v>126</v>
      </c>
    </row>
    <row r="105" spans="8:8" x14ac:dyDescent="0.25">
      <c r="H105" s="4" t="s">
        <v>127</v>
      </c>
    </row>
    <row r="106" spans="8:8" x14ac:dyDescent="0.25">
      <c r="H106" s="4" t="s">
        <v>128</v>
      </c>
    </row>
    <row r="107" spans="8:8" x14ac:dyDescent="0.25">
      <c r="H107" s="4" t="s">
        <v>129</v>
      </c>
    </row>
    <row r="108" spans="8:8" x14ac:dyDescent="0.25">
      <c r="H108" s="4" t="s">
        <v>130</v>
      </c>
    </row>
    <row r="109" spans="8:8" x14ac:dyDescent="0.25">
      <c r="H109" s="4" t="s">
        <v>131</v>
      </c>
    </row>
    <row r="110" spans="8:8" x14ac:dyDescent="0.25">
      <c r="H110" s="4" t="s">
        <v>132</v>
      </c>
    </row>
    <row r="111" spans="8:8" x14ac:dyDescent="0.25">
      <c r="H111" s="4" t="s">
        <v>133</v>
      </c>
    </row>
    <row r="112" spans="8:8" x14ac:dyDescent="0.25">
      <c r="H112" s="4" t="s">
        <v>134</v>
      </c>
    </row>
    <row r="113" spans="8:8" x14ac:dyDescent="0.25">
      <c r="H113" s="4" t="s">
        <v>135</v>
      </c>
    </row>
    <row r="114" spans="8:8" x14ac:dyDescent="0.25">
      <c r="H114" s="4" t="s">
        <v>136</v>
      </c>
    </row>
    <row r="115" spans="8:8" x14ac:dyDescent="0.25">
      <c r="H115" s="4" t="s">
        <v>137</v>
      </c>
    </row>
    <row r="116" spans="8:8" x14ac:dyDescent="0.25">
      <c r="H116" s="4" t="s">
        <v>138</v>
      </c>
    </row>
    <row r="117" spans="8:8" x14ac:dyDescent="0.25">
      <c r="H117" s="4" t="s">
        <v>139</v>
      </c>
    </row>
    <row r="118" spans="8:8" x14ac:dyDescent="0.25">
      <c r="H118" s="4" t="s">
        <v>140</v>
      </c>
    </row>
    <row r="119" spans="8:8" x14ac:dyDescent="0.25">
      <c r="H119" s="4" t="s">
        <v>141</v>
      </c>
    </row>
    <row r="120" spans="8:8" x14ac:dyDescent="0.25">
      <c r="H120" s="4" t="s">
        <v>142</v>
      </c>
    </row>
    <row r="121" spans="8:8" x14ac:dyDescent="0.25">
      <c r="H121" s="4" t="s">
        <v>143</v>
      </c>
    </row>
    <row r="122" spans="8:8" x14ac:dyDescent="0.25">
      <c r="H122" s="4" t="s">
        <v>144</v>
      </c>
    </row>
    <row r="123" spans="8:8" x14ac:dyDescent="0.25">
      <c r="H123" s="4" t="s">
        <v>145</v>
      </c>
    </row>
    <row r="124" spans="8:8" x14ac:dyDescent="0.25">
      <c r="H124" s="4" t="s">
        <v>146</v>
      </c>
    </row>
    <row r="125" spans="8:8" x14ac:dyDescent="0.25">
      <c r="H125" s="4" t="s">
        <v>147</v>
      </c>
    </row>
    <row r="126" spans="8:8" x14ac:dyDescent="0.25">
      <c r="H126" s="4" t="s">
        <v>148</v>
      </c>
    </row>
    <row r="127" spans="8:8" x14ac:dyDescent="0.25">
      <c r="H127" s="4" t="s">
        <v>149</v>
      </c>
    </row>
    <row r="128" spans="8:8" x14ac:dyDescent="0.25">
      <c r="H128" s="4" t="s">
        <v>150</v>
      </c>
    </row>
    <row r="129" spans="8:8" x14ac:dyDescent="0.25">
      <c r="H129" s="4" t="s">
        <v>151</v>
      </c>
    </row>
    <row r="130" spans="8:8" x14ac:dyDescent="0.25">
      <c r="H130" s="4" t="s">
        <v>152</v>
      </c>
    </row>
    <row r="131" spans="8:8" x14ac:dyDescent="0.25">
      <c r="H131" s="4" t="s">
        <v>153</v>
      </c>
    </row>
    <row r="132" spans="8:8" x14ac:dyDescent="0.25">
      <c r="H132" s="4" t="s">
        <v>154</v>
      </c>
    </row>
    <row r="133" spans="8:8" x14ac:dyDescent="0.25">
      <c r="H133" s="4" t="s">
        <v>155</v>
      </c>
    </row>
    <row r="134" spans="8:8" x14ac:dyDescent="0.25">
      <c r="H134" s="4" t="s">
        <v>156</v>
      </c>
    </row>
    <row r="135" spans="8:8" x14ac:dyDescent="0.25">
      <c r="H135" s="4" t="s">
        <v>157</v>
      </c>
    </row>
    <row r="136" spans="8:8" x14ac:dyDescent="0.25">
      <c r="H136" s="4" t="s">
        <v>158</v>
      </c>
    </row>
    <row r="137" spans="8:8" x14ac:dyDescent="0.25">
      <c r="H137" s="4" t="s">
        <v>159</v>
      </c>
    </row>
    <row r="138" spans="8:8" x14ac:dyDescent="0.25">
      <c r="H138" s="4" t="s">
        <v>160</v>
      </c>
    </row>
    <row r="139" spans="8:8" x14ac:dyDescent="0.25">
      <c r="H139" s="4" t="s">
        <v>161</v>
      </c>
    </row>
    <row r="140" spans="8:8" x14ac:dyDescent="0.25">
      <c r="H140" s="4" t="s">
        <v>162</v>
      </c>
    </row>
    <row r="141" spans="8:8" x14ac:dyDescent="0.25">
      <c r="H141" s="4" t="s">
        <v>163</v>
      </c>
    </row>
    <row r="142" spans="8:8" x14ac:dyDescent="0.25">
      <c r="H142" s="4" t="s">
        <v>164</v>
      </c>
    </row>
    <row r="143" spans="8:8" x14ac:dyDescent="0.25">
      <c r="H143" s="4" t="s">
        <v>165</v>
      </c>
    </row>
    <row r="144" spans="8:8" x14ac:dyDescent="0.25">
      <c r="H144" s="4" t="s">
        <v>166</v>
      </c>
    </row>
    <row r="145" spans="8:8" x14ac:dyDescent="0.25">
      <c r="H145" s="4" t="s">
        <v>167</v>
      </c>
    </row>
    <row r="146" spans="8:8" x14ac:dyDescent="0.25">
      <c r="H146" s="4" t="s">
        <v>168</v>
      </c>
    </row>
    <row r="147" spans="8:8" x14ac:dyDescent="0.25">
      <c r="H147" s="4" t="s">
        <v>169</v>
      </c>
    </row>
    <row r="148" spans="8:8" x14ac:dyDescent="0.25">
      <c r="H148" s="4" t="s">
        <v>170</v>
      </c>
    </row>
    <row r="149" spans="8:8" x14ac:dyDescent="0.25">
      <c r="H149" s="4" t="s">
        <v>171</v>
      </c>
    </row>
    <row r="150" spans="8:8" x14ac:dyDescent="0.25">
      <c r="H150" s="4" t="s">
        <v>172</v>
      </c>
    </row>
    <row r="151" spans="8:8" x14ac:dyDescent="0.25">
      <c r="H151" s="4" t="s">
        <v>173</v>
      </c>
    </row>
    <row r="152" spans="8:8" x14ac:dyDescent="0.25">
      <c r="H152" s="4" t="s">
        <v>174</v>
      </c>
    </row>
    <row r="153" spans="8:8" x14ac:dyDescent="0.25">
      <c r="H153" s="4" t="s">
        <v>175</v>
      </c>
    </row>
    <row r="154" spans="8:8" x14ac:dyDescent="0.25">
      <c r="H154" s="4" t="s">
        <v>176</v>
      </c>
    </row>
    <row r="155" spans="8:8" x14ac:dyDescent="0.25">
      <c r="H155" s="4" t="s">
        <v>177</v>
      </c>
    </row>
    <row r="156" spans="8:8" x14ac:dyDescent="0.25">
      <c r="H156" s="4" t="s">
        <v>178</v>
      </c>
    </row>
    <row r="157" spans="8:8" x14ac:dyDescent="0.25">
      <c r="H157" s="4" t="s">
        <v>179</v>
      </c>
    </row>
    <row r="158" spans="8:8" x14ac:dyDescent="0.25">
      <c r="H158" s="4" t="s">
        <v>180</v>
      </c>
    </row>
    <row r="159" spans="8:8" x14ac:dyDescent="0.25">
      <c r="H159" s="4" t="s">
        <v>181</v>
      </c>
    </row>
    <row r="160" spans="8:8" x14ac:dyDescent="0.25">
      <c r="H160" s="4" t="s">
        <v>182</v>
      </c>
    </row>
    <row r="161" spans="8:8" x14ac:dyDescent="0.25">
      <c r="H161" s="4" t="s">
        <v>183</v>
      </c>
    </row>
    <row r="162" spans="8:8" x14ac:dyDescent="0.25">
      <c r="H162" s="4" t="s">
        <v>184</v>
      </c>
    </row>
    <row r="163" spans="8:8" x14ac:dyDescent="0.25">
      <c r="H163" s="4" t="s">
        <v>185</v>
      </c>
    </row>
    <row r="164" spans="8:8" x14ac:dyDescent="0.25">
      <c r="H164" s="4" t="s">
        <v>186</v>
      </c>
    </row>
    <row r="165" spans="8:8" x14ac:dyDescent="0.25">
      <c r="H165" s="4" t="s">
        <v>187</v>
      </c>
    </row>
    <row r="166" spans="8:8" x14ac:dyDescent="0.25">
      <c r="H166" s="4" t="s">
        <v>188</v>
      </c>
    </row>
    <row r="167" spans="8:8" x14ac:dyDescent="0.25">
      <c r="H167" s="4" t="s">
        <v>189</v>
      </c>
    </row>
    <row r="168" spans="8:8" x14ac:dyDescent="0.25">
      <c r="H168" s="4" t="s">
        <v>190</v>
      </c>
    </row>
    <row r="169" spans="8:8" x14ac:dyDescent="0.25">
      <c r="H169" s="4" t="s">
        <v>191</v>
      </c>
    </row>
    <row r="170" spans="8:8" x14ac:dyDescent="0.25">
      <c r="H170" s="4" t="s">
        <v>192</v>
      </c>
    </row>
    <row r="171" spans="8:8" x14ac:dyDescent="0.25">
      <c r="H171" s="4" t="s">
        <v>193</v>
      </c>
    </row>
    <row r="172" spans="8:8" x14ac:dyDescent="0.25">
      <c r="H172" s="4" t="s">
        <v>194</v>
      </c>
    </row>
    <row r="173" spans="8:8" x14ac:dyDescent="0.25">
      <c r="H173" s="4" t="s">
        <v>195</v>
      </c>
    </row>
    <row r="174" spans="8:8" x14ac:dyDescent="0.25">
      <c r="H174" s="4" t="s">
        <v>196</v>
      </c>
    </row>
    <row r="175" spans="8:8" x14ac:dyDescent="0.25">
      <c r="H175" s="4" t="s">
        <v>197</v>
      </c>
    </row>
    <row r="176" spans="8:8" x14ac:dyDescent="0.25">
      <c r="H176" s="4" t="s">
        <v>198</v>
      </c>
    </row>
    <row r="177" spans="8:8" x14ac:dyDescent="0.25">
      <c r="H177" s="4" t="s">
        <v>199</v>
      </c>
    </row>
    <row r="178" spans="8:8" x14ac:dyDescent="0.25">
      <c r="H178" s="4" t="s">
        <v>200</v>
      </c>
    </row>
    <row r="179" spans="8:8" x14ac:dyDescent="0.25">
      <c r="H179" s="4" t="s">
        <v>201</v>
      </c>
    </row>
    <row r="180" spans="8:8" x14ac:dyDescent="0.25">
      <c r="H180" s="4" t="s">
        <v>202</v>
      </c>
    </row>
  </sheetData>
  <mergeCells count="9">
    <mergeCell ref="D23:D24"/>
    <mergeCell ref="B16:C16"/>
    <mergeCell ref="B27:C27"/>
    <mergeCell ref="B39:C39"/>
    <mergeCell ref="B26:C26"/>
    <mergeCell ref="B19:C19"/>
    <mergeCell ref="B23:C24"/>
    <mergeCell ref="B25:C25"/>
    <mergeCell ref="B35:C35"/>
  </mergeCells>
  <dataValidations count="5">
    <dataValidation type="list" allowBlank="1" showInputMessage="1" showErrorMessage="1" sqref="D65537">
      <formula1>$P$15:$P$26</formula1>
    </dataValidation>
    <dataValidation type="list" allowBlank="1" showInputMessage="1" showErrorMessage="1" sqref="IV65535">
      <formula1>$K$15:$K$19</formula1>
    </dataValidation>
    <dataValidation type="list" allowBlank="1" showInputMessage="1" showErrorMessage="1" sqref="D65536">
      <formula1>$O$15:$O$26</formula1>
    </dataValidation>
    <dataValidation type="list" allowBlank="1" showInputMessage="1" showErrorMessage="1" sqref="IV65528 D65528">
      <formula1>$I$15:$I$17</formula1>
    </dataValidation>
    <dataValidation type="list" allowBlank="1" showInputMessage="1" showErrorMessage="1" sqref="IV65529:IV65533 D65529:D65533">
      <formula1>$H$15:$H$180</formula1>
    </dataValidation>
  </dataValidations>
  <hyperlinks>
    <hyperlink ref="D36" r:id="rId1"/>
    <hyperlink ref="D34" r:id="rId2"/>
    <hyperlink ref="D45" r:id="rId3"/>
    <hyperlink ref="D53" r:id="rId4"/>
    <hyperlink ref="D41" r:id="rId5"/>
    <hyperlink ref="D33" r:id="rId6"/>
    <hyperlink ref="D32" r:id="rId7"/>
  </hyperlinks>
  <pageMargins left="0.7" right="0.7" top="0.75" bottom="0.75" header="0.3" footer="0.3"/>
  <pageSetup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3"/>
  <sheetViews>
    <sheetView topLeftCell="A64" workbookViewId="0">
      <selection activeCell="A43" sqref="A43:XFD43"/>
    </sheetView>
  </sheetViews>
  <sheetFormatPr defaultColWidth="9.140625" defaultRowHeight="15" x14ac:dyDescent="0.25"/>
  <cols>
    <col min="1" max="1" width="1.42578125" style="20" customWidth="1"/>
    <col min="2" max="2" width="1.5703125" style="19" customWidth="1"/>
    <col min="3" max="3" width="10.28515625" style="19" customWidth="1"/>
    <col min="4" max="4" width="24.5703125" style="19" customWidth="1"/>
    <col min="5" max="5" width="39.5703125" style="20" customWidth="1"/>
    <col min="6" max="6" width="25.5703125" style="20" customWidth="1"/>
    <col min="7" max="7" width="19.140625" style="20" customWidth="1"/>
    <col min="8" max="8" width="1.140625" style="20" customWidth="1"/>
    <col min="9" max="9" width="1.42578125" style="20" customWidth="1"/>
    <col min="10" max="10" width="44.28515625" style="20" customWidth="1"/>
    <col min="11" max="11" width="21" style="20" customWidth="1"/>
    <col min="12" max="12" width="12.7109375" style="20" bestFit="1" customWidth="1"/>
    <col min="13" max="23" width="9.140625" style="20"/>
    <col min="24" max="24" width="10.140625" style="20" bestFit="1" customWidth="1"/>
    <col min="25" max="16384" width="9.140625" style="20"/>
  </cols>
  <sheetData>
    <row r="1" spans="2:25" ht="14.45" thickBot="1" x14ac:dyDescent="0.3">
      <c r="X1" s="321">
        <f>2015156+1915156</f>
        <v>3930312</v>
      </c>
      <c r="Y1" s="322"/>
    </row>
    <row r="2" spans="2:25" ht="14.45" thickBot="1" x14ac:dyDescent="0.3">
      <c r="B2" s="65"/>
      <c r="C2" s="66"/>
      <c r="D2" s="66"/>
      <c r="E2" s="67"/>
      <c r="F2" s="67"/>
      <c r="G2" s="67"/>
      <c r="H2" s="68"/>
    </row>
    <row r="3" spans="2:25" ht="21" thickBot="1" x14ac:dyDescent="0.4">
      <c r="B3" s="69"/>
      <c r="C3" s="378" t="s">
        <v>893</v>
      </c>
      <c r="D3" s="379"/>
      <c r="E3" s="379"/>
      <c r="F3" s="379"/>
      <c r="G3" s="380"/>
      <c r="H3" s="70"/>
    </row>
    <row r="4" spans="2:25" ht="13.9" x14ac:dyDescent="0.25">
      <c r="B4" s="384"/>
      <c r="C4" s="385"/>
      <c r="D4" s="385"/>
      <c r="E4" s="385"/>
      <c r="F4" s="385"/>
      <c r="G4" s="72"/>
      <c r="H4" s="70"/>
    </row>
    <row r="5" spans="2:25" ht="13.9" x14ac:dyDescent="0.25">
      <c r="B5" s="71"/>
      <c r="C5" s="383"/>
      <c r="D5" s="383"/>
      <c r="E5" s="383"/>
      <c r="F5" s="383"/>
      <c r="G5" s="72"/>
      <c r="H5" s="70"/>
    </row>
    <row r="6" spans="2:25" ht="14.45" thickBot="1" x14ac:dyDescent="0.3">
      <c r="B6" s="71"/>
      <c r="C6" s="46"/>
      <c r="D6" s="50"/>
      <c r="E6" s="47"/>
      <c r="F6" s="72"/>
      <c r="G6" s="72"/>
      <c r="H6" s="70"/>
      <c r="K6" s="343"/>
    </row>
    <row r="7" spans="2:25" ht="29.45" customHeight="1" thickBot="1" x14ac:dyDescent="0.3">
      <c r="B7" s="71"/>
      <c r="C7" s="369" t="s">
        <v>234</v>
      </c>
      <c r="D7" s="369"/>
      <c r="E7" s="364">
        <v>3930312</v>
      </c>
      <c r="F7" s="365"/>
      <c r="G7" s="72"/>
      <c r="H7" s="70"/>
      <c r="J7" s="334"/>
      <c r="K7" s="343"/>
    </row>
    <row r="8" spans="2:25" ht="27.75" customHeight="1" thickBot="1" x14ac:dyDescent="0.3">
      <c r="B8" s="71"/>
      <c r="C8" s="372" t="s">
        <v>247</v>
      </c>
      <c r="D8" s="372"/>
      <c r="E8" s="372"/>
      <c r="F8" s="372"/>
      <c r="G8" s="72"/>
      <c r="H8" s="70"/>
    </row>
    <row r="9" spans="2:25" ht="23.45" customHeight="1" thickBot="1" x14ac:dyDescent="0.3">
      <c r="B9" s="71"/>
      <c r="C9" s="382" t="s">
        <v>958</v>
      </c>
      <c r="D9" s="382"/>
      <c r="E9" s="364">
        <v>1999831</v>
      </c>
      <c r="F9" s="365"/>
      <c r="G9" s="72"/>
      <c r="H9" s="70"/>
      <c r="J9" s="345">
        <f>E9/E7</f>
        <v>0.50882245480765909</v>
      </c>
      <c r="L9" s="343"/>
    </row>
    <row r="10" spans="2:25" ht="118.5" customHeight="1" thickBot="1" x14ac:dyDescent="0.3">
      <c r="B10" s="71"/>
      <c r="C10" s="369" t="s">
        <v>235</v>
      </c>
      <c r="D10" s="369"/>
      <c r="E10" s="370" t="s">
        <v>943</v>
      </c>
      <c r="F10" s="371"/>
      <c r="G10" s="72"/>
      <c r="H10" s="70"/>
      <c r="J10" s="323"/>
      <c r="K10" s="343"/>
      <c r="L10" s="344"/>
    </row>
    <row r="11" spans="2:25" ht="14.45" thickBot="1" x14ac:dyDescent="0.3">
      <c r="B11" s="71"/>
      <c r="C11" s="50"/>
      <c r="D11" s="50"/>
      <c r="E11" s="72"/>
      <c r="F11" s="72"/>
      <c r="G11" s="72"/>
      <c r="H11" s="70"/>
      <c r="J11" s="21"/>
      <c r="K11" s="301"/>
    </row>
    <row r="12" spans="2:25" ht="18.75" customHeight="1" thickBot="1" x14ac:dyDescent="0.3">
      <c r="B12" s="71"/>
      <c r="C12" s="369" t="s">
        <v>307</v>
      </c>
      <c r="D12" s="369"/>
      <c r="E12" s="387"/>
      <c r="F12" s="388"/>
      <c r="G12" s="72"/>
      <c r="H12" s="70"/>
      <c r="J12" s="21"/>
      <c r="K12" s="300"/>
    </row>
    <row r="13" spans="2:25" ht="15" customHeight="1" x14ac:dyDescent="0.25">
      <c r="B13" s="71"/>
      <c r="C13" s="386" t="s">
        <v>306</v>
      </c>
      <c r="D13" s="386"/>
      <c r="E13" s="386"/>
      <c r="F13" s="386"/>
      <c r="G13" s="72"/>
      <c r="H13" s="70"/>
      <c r="J13" s="21"/>
      <c r="K13" s="300"/>
      <c r="L13" s="300"/>
    </row>
    <row r="14" spans="2:25" ht="15" customHeight="1" x14ac:dyDescent="0.25">
      <c r="B14" s="71"/>
      <c r="C14" s="150"/>
      <c r="D14" s="150"/>
      <c r="E14" s="150"/>
      <c r="F14" s="150"/>
      <c r="G14" s="72"/>
      <c r="H14" s="70"/>
      <c r="K14" s="308"/>
    </row>
    <row r="15" spans="2:25" ht="14.45" thickBot="1" x14ac:dyDescent="0.3">
      <c r="B15" s="71"/>
      <c r="C15" s="369" t="s">
        <v>217</v>
      </c>
      <c r="D15" s="369"/>
      <c r="E15" s="72"/>
      <c r="F15" s="72"/>
      <c r="G15" s="72"/>
      <c r="H15" s="70"/>
      <c r="K15" s="309"/>
    </row>
    <row r="16" spans="2:25" ht="50.1" customHeight="1" x14ac:dyDescent="0.25">
      <c r="B16" s="71"/>
      <c r="C16" s="369" t="s">
        <v>742</v>
      </c>
      <c r="D16" s="369"/>
      <c r="E16" s="142" t="s">
        <v>218</v>
      </c>
      <c r="F16" s="143" t="s">
        <v>219</v>
      </c>
      <c r="G16" s="72"/>
      <c r="H16" s="70"/>
      <c r="J16" s="334"/>
    </row>
    <row r="17" spans="2:11" ht="79.5" customHeight="1" x14ac:dyDescent="0.25">
      <c r="B17" s="71"/>
      <c r="C17" s="50"/>
      <c r="D17" s="50"/>
      <c r="E17" s="23" t="s">
        <v>739</v>
      </c>
      <c r="F17" s="290">
        <v>55557.995085364302</v>
      </c>
      <c r="G17" s="72"/>
      <c r="H17" s="70"/>
      <c r="K17" s="300"/>
    </row>
    <row r="18" spans="2:11" ht="36" customHeight="1" x14ac:dyDescent="0.25">
      <c r="B18" s="71"/>
      <c r="C18" s="50"/>
      <c r="D18" s="50"/>
      <c r="E18" s="23" t="s">
        <v>685</v>
      </c>
      <c r="F18" s="290">
        <v>12402.334677767867</v>
      </c>
      <c r="G18" s="72"/>
      <c r="H18" s="70"/>
      <c r="K18" s="300"/>
    </row>
    <row r="19" spans="2:11" ht="35.450000000000003" customHeight="1" x14ac:dyDescent="0.25">
      <c r="B19" s="71"/>
      <c r="C19" s="50"/>
      <c r="D19" s="50"/>
      <c r="E19" s="23" t="s">
        <v>686</v>
      </c>
      <c r="F19" s="290"/>
      <c r="G19" s="72"/>
      <c r="H19" s="70"/>
      <c r="K19" s="300"/>
    </row>
    <row r="20" spans="2:11" ht="71.25" customHeight="1" x14ac:dyDescent="0.25">
      <c r="B20" s="71"/>
      <c r="C20" s="50"/>
      <c r="D20" s="50"/>
      <c r="E20" s="23" t="s">
        <v>687</v>
      </c>
      <c r="F20" s="290"/>
      <c r="G20" s="72"/>
      <c r="H20" s="70"/>
      <c r="K20" s="300"/>
    </row>
    <row r="21" spans="2:11" ht="78" customHeight="1" x14ac:dyDescent="0.25">
      <c r="B21" s="71"/>
      <c r="C21" s="50"/>
      <c r="D21" s="50"/>
      <c r="E21" s="23" t="s">
        <v>688</v>
      </c>
      <c r="F21" s="290"/>
      <c r="G21" s="72"/>
      <c r="H21" s="70"/>
      <c r="K21" s="300"/>
    </row>
    <row r="22" spans="2:11" ht="59.25" customHeight="1" x14ac:dyDescent="0.25">
      <c r="B22" s="71"/>
      <c r="C22" s="50"/>
      <c r="D22" s="50"/>
      <c r="E22" s="23" t="s">
        <v>733</v>
      </c>
      <c r="F22" s="290"/>
      <c r="G22" s="72"/>
      <c r="H22" s="70"/>
      <c r="K22" s="300"/>
    </row>
    <row r="23" spans="2:11" ht="71.25" customHeight="1" x14ac:dyDescent="0.25">
      <c r="B23" s="71"/>
      <c r="C23" s="50"/>
      <c r="D23" s="50"/>
      <c r="E23" s="23" t="s">
        <v>689</v>
      </c>
      <c r="F23" s="290">
        <v>19838.426743314583</v>
      </c>
      <c r="G23" s="72"/>
      <c r="H23" s="70"/>
      <c r="K23" s="300"/>
    </row>
    <row r="24" spans="2:11" ht="35.25" customHeight="1" x14ac:dyDescent="0.25">
      <c r="B24" s="71"/>
      <c r="C24" s="50"/>
      <c r="D24" s="50"/>
      <c r="E24" s="23" t="s">
        <v>690</v>
      </c>
      <c r="F24" s="290">
        <v>100466.91338853841</v>
      </c>
      <c r="G24" s="72"/>
      <c r="H24" s="70"/>
      <c r="K24" s="300"/>
    </row>
    <row r="25" spans="2:11" ht="36.75" customHeight="1" x14ac:dyDescent="0.25">
      <c r="B25" s="71"/>
      <c r="C25" s="50"/>
      <c r="D25" s="50"/>
      <c r="E25" s="23" t="s">
        <v>691</v>
      </c>
      <c r="F25" s="290">
        <v>136338.87711087044</v>
      </c>
      <c r="G25" s="72"/>
      <c r="H25" s="70"/>
      <c r="K25" s="300"/>
    </row>
    <row r="26" spans="2:11" ht="40.5" customHeight="1" x14ac:dyDescent="0.25">
      <c r="B26" s="71"/>
      <c r="C26" s="50"/>
      <c r="D26" s="50"/>
      <c r="E26" s="23" t="s">
        <v>710</v>
      </c>
      <c r="F26" s="290">
        <v>59954.047494378596</v>
      </c>
      <c r="G26" s="72"/>
      <c r="H26" s="70"/>
      <c r="K26" s="300"/>
    </row>
    <row r="27" spans="2:11" ht="45.75" customHeight="1" x14ac:dyDescent="0.25">
      <c r="B27" s="71"/>
      <c r="C27" s="50"/>
      <c r="D27" s="50"/>
      <c r="E27" s="23" t="s">
        <v>743</v>
      </c>
      <c r="F27" s="290">
        <v>8686.5364833802141</v>
      </c>
      <c r="G27" s="72"/>
      <c r="H27" s="70"/>
      <c r="K27" s="300"/>
    </row>
    <row r="28" spans="2:11" ht="45.6" customHeight="1" x14ac:dyDescent="0.25">
      <c r="B28" s="71"/>
      <c r="C28" s="50"/>
      <c r="D28" s="50"/>
      <c r="E28" s="23" t="s">
        <v>711</v>
      </c>
      <c r="F28" s="290">
        <v>28827.783299986262</v>
      </c>
      <c r="G28" s="72"/>
      <c r="H28" s="70"/>
      <c r="K28" s="300"/>
    </row>
    <row r="29" spans="2:11" ht="61.15" customHeight="1" x14ac:dyDescent="0.25">
      <c r="B29" s="71"/>
      <c r="C29" s="50"/>
      <c r="D29" s="50"/>
      <c r="E29" s="23" t="s">
        <v>744</v>
      </c>
      <c r="F29" s="290">
        <v>35165.605000000003</v>
      </c>
      <c r="G29" s="72"/>
      <c r="H29" s="70"/>
      <c r="K29" s="300"/>
    </row>
    <row r="30" spans="2:11" ht="60" x14ac:dyDescent="0.25">
      <c r="B30" s="71"/>
      <c r="C30" s="50"/>
      <c r="D30" s="50"/>
      <c r="E30" s="23" t="s">
        <v>745</v>
      </c>
      <c r="F30" s="290">
        <v>52401.631264720476</v>
      </c>
      <c r="G30" s="72"/>
      <c r="H30" s="70"/>
      <c r="K30" s="300"/>
    </row>
    <row r="31" spans="2:11" ht="49.15" customHeight="1" x14ac:dyDescent="0.25">
      <c r="B31" s="71"/>
      <c r="C31" s="50"/>
      <c r="D31" s="50"/>
      <c r="E31" s="23" t="s">
        <v>712</v>
      </c>
      <c r="F31" s="290">
        <v>139047.88102154626</v>
      </c>
      <c r="G31" s="72"/>
      <c r="H31" s="70"/>
      <c r="K31" s="300"/>
    </row>
    <row r="32" spans="2:11" ht="45" x14ac:dyDescent="0.25">
      <c r="B32" s="71"/>
      <c r="C32" s="50"/>
      <c r="D32" s="50"/>
      <c r="E32" s="23" t="s">
        <v>713</v>
      </c>
      <c r="F32" s="290">
        <v>76780.303771412873</v>
      </c>
      <c r="G32" s="72"/>
      <c r="H32" s="70"/>
      <c r="K32" s="300"/>
    </row>
    <row r="33" spans="2:11" ht="39" customHeight="1" x14ac:dyDescent="0.25">
      <c r="B33" s="71"/>
      <c r="C33" s="50"/>
      <c r="D33" s="50"/>
      <c r="E33" s="23" t="s">
        <v>746</v>
      </c>
      <c r="F33" s="290"/>
      <c r="G33" s="72"/>
      <c r="H33" s="70"/>
      <c r="K33" s="300"/>
    </row>
    <row r="34" spans="2:11" ht="23.45" customHeight="1" x14ac:dyDescent="0.25">
      <c r="B34" s="71"/>
      <c r="C34" s="50"/>
      <c r="D34" s="50"/>
      <c r="E34" s="23" t="s">
        <v>714</v>
      </c>
      <c r="F34" s="290"/>
      <c r="G34" s="72"/>
      <c r="H34" s="70"/>
      <c r="K34" s="300"/>
    </row>
    <row r="35" spans="2:11" ht="48.6" customHeight="1" x14ac:dyDescent="0.25">
      <c r="B35" s="71"/>
      <c r="C35" s="50"/>
      <c r="D35" s="50"/>
      <c r="E35" s="23" t="s">
        <v>715</v>
      </c>
      <c r="F35" s="290"/>
      <c r="G35" s="72"/>
      <c r="H35" s="70"/>
    </row>
    <row r="36" spans="2:11" ht="22.9" customHeight="1" x14ac:dyDescent="0.25">
      <c r="B36" s="71"/>
      <c r="C36" s="50"/>
      <c r="D36" s="50"/>
      <c r="E36" s="23" t="s">
        <v>692</v>
      </c>
      <c r="F36" s="290">
        <v>86050.014266686718</v>
      </c>
      <c r="G36" s="72"/>
      <c r="H36" s="70"/>
    </row>
    <row r="37" spans="2:11" ht="21" customHeight="1" thickBot="1" x14ac:dyDescent="0.3">
      <c r="B37" s="71"/>
      <c r="C37" s="50"/>
      <c r="D37" s="50"/>
      <c r="E37" s="271" t="s">
        <v>693</v>
      </c>
      <c r="F37" s="290">
        <v>45388.47</v>
      </c>
      <c r="G37" s="72"/>
      <c r="H37" s="70"/>
    </row>
    <row r="38" spans="2:11" ht="15.75" thickBot="1" x14ac:dyDescent="0.3">
      <c r="B38" s="71"/>
      <c r="C38" s="50"/>
      <c r="D38" s="50"/>
      <c r="E38" s="141" t="s">
        <v>279</v>
      </c>
      <c r="F38" s="325">
        <f>SUM(F17:F37)</f>
        <v>856906.81960796705</v>
      </c>
      <c r="G38" s="72"/>
      <c r="H38" s="70"/>
    </row>
    <row r="39" spans="2:11" x14ac:dyDescent="0.25">
      <c r="B39" s="71"/>
      <c r="C39" s="50"/>
      <c r="D39" s="50"/>
      <c r="E39" s="72"/>
      <c r="F39" s="72"/>
      <c r="G39" s="72"/>
      <c r="H39" s="70"/>
    </row>
    <row r="40" spans="2:11" ht="34.5" customHeight="1" thickBot="1" x14ac:dyDescent="0.3">
      <c r="B40" s="71"/>
      <c r="C40" s="369" t="s">
        <v>283</v>
      </c>
      <c r="D40" s="369"/>
      <c r="E40" s="72"/>
      <c r="F40" s="72"/>
      <c r="G40" s="72"/>
      <c r="H40" s="70"/>
    </row>
    <row r="41" spans="2:11" ht="50.1" customHeight="1" x14ac:dyDescent="0.25">
      <c r="B41" s="71"/>
      <c r="C41" s="369" t="s">
        <v>285</v>
      </c>
      <c r="D41" s="369"/>
      <c r="E41" s="291" t="s">
        <v>218</v>
      </c>
      <c r="F41" s="292" t="s">
        <v>220</v>
      </c>
      <c r="G41" s="293" t="s">
        <v>248</v>
      </c>
      <c r="H41" s="70"/>
    </row>
    <row r="42" spans="2:11" ht="75" x14ac:dyDescent="0.25">
      <c r="B42" s="71"/>
      <c r="C42" s="50"/>
      <c r="D42" s="50"/>
      <c r="E42" s="23" t="s">
        <v>739</v>
      </c>
      <c r="F42" s="290">
        <v>262500</v>
      </c>
      <c r="G42" s="294">
        <v>43008</v>
      </c>
      <c r="H42" s="70"/>
    </row>
    <row r="43" spans="2:11" ht="30" x14ac:dyDescent="0.25">
      <c r="B43" s="71"/>
      <c r="C43" s="50"/>
      <c r="D43" s="50"/>
      <c r="E43" s="23" t="s">
        <v>685</v>
      </c>
      <c r="F43" s="290">
        <v>56673.491107013426</v>
      </c>
      <c r="G43" s="294">
        <v>43008</v>
      </c>
      <c r="H43" s="70"/>
    </row>
    <row r="44" spans="2:11" ht="30" x14ac:dyDescent="0.25">
      <c r="B44" s="71"/>
      <c r="C44" s="50"/>
      <c r="D44" s="50"/>
      <c r="E44" s="23" t="s">
        <v>686</v>
      </c>
      <c r="F44" s="290">
        <v>24506.666666666668</v>
      </c>
      <c r="G44" s="294">
        <v>43008</v>
      </c>
      <c r="H44" s="70"/>
    </row>
    <row r="45" spans="2:11" ht="60" x14ac:dyDescent="0.25">
      <c r="B45" s="71"/>
      <c r="C45" s="50"/>
      <c r="D45" s="50"/>
      <c r="E45" s="23" t="s">
        <v>687</v>
      </c>
      <c r="F45" s="290">
        <v>21797.049478938614</v>
      </c>
      <c r="G45" s="294">
        <v>43008</v>
      </c>
      <c r="H45" s="70"/>
    </row>
    <row r="46" spans="2:11" ht="75" x14ac:dyDescent="0.25">
      <c r="B46" s="71"/>
      <c r="C46" s="50"/>
      <c r="D46" s="50"/>
      <c r="E46" s="23" t="s">
        <v>688</v>
      </c>
      <c r="F46" s="290">
        <v>24569.755527450798</v>
      </c>
      <c r="G46" s="294">
        <v>43008</v>
      </c>
      <c r="H46" s="70"/>
    </row>
    <row r="47" spans="2:11" ht="45" x14ac:dyDescent="0.25">
      <c r="B47" s="71"/>
      <c r="C47" s="50"/>
      <c r="D47" s="50"/>
      <c r="E47" s="23" t="s">
        <v>733</v>
      </c>
      <c r="F47" s="290">
        <v>100000</v>
      </c>
      <c r="G47" s="294">
        <v>43008</v>
      </c>
      <c r="H47" s="70"/>
    </row>
    <row r="48" spans="2:11" ht="63.6" customHeight="1" x14ac:dyDescent="0.25">
      <c r="B48" s="71"/>
      <c r="C48" s="50"/>
      <c r="D48" s="50"/>
      <c r="E48" s="23" t="s">
        <v>689</v>
      </c>
      <c r="F48" s="290">
        <v>45000</v>
      </c>
      <c r="G48" s="294">
        <v>43008</v>
      </c>
      <c r="H48" s="70"/>
    </row>
    <row r="49" spans="2:10" ht="30" x14ac:dyDescent="0.25">
      <c r="B49" s="71"/>
      <c r="C49" s="50"/>
      <c r="D49" s="50"/>
      <c r="E49" s="23" t="s">
        <v>690</v>
      </c>
      <c r="F49" s="290">
        <v>225000</v>
      </c>
      <c r="G49" s="294">
        <v>43008</v>
      </c>
      <c r="H49" s="70"/>
    </row>
    <row r="50" spans="2:10" ht="30" x14ac:dyDescent="0.25">
      <c r="B50" s="71"/>
      <c r="C50" s="50"/>
      <c r="D50" s="50"/>
      <c r="E50" s="23" t="s">
        <v>691</v>
      </c>
      <c r="F50" s="290">
        <v>52000</v>
      </c>
      <c r="G50" s="294">
        <v>43008</v>
      </c>
      <c r="H50" s="70"/>
    </row>
    <row r="51" spans="2:10" ht="30" x14ac:dyDescent="0.25">
      <c r="B51" s="71"/>
      <c r="C51" s="50"/>
      <c r="D51" s="50"/>
      <c r="E51" s="23" t="s">
        <v>710</v>
      </c>
      <c r="F51" s="290">
        <v>262500</v>
      </c>
      <c r="G51" s="294">
        <v>43008</v>
      </c>
      <c r="H51" s="70"/>
    </row>
    <row r="52" spans="2:10" ht="30" x14ac:dyDescent="0.25">
      <c r="B52" s="71"/>
      <c r="C52" s="50"/>
      <c r="D52" s="50"/>
      <c r="E52" s="23" t="s">
        <v>743</v>
      </c>
      <c r="F52" s="290">
        <v>225000</v>
      </c>
      <c r="G52" s="294">
        <v>43008</v>
      </c>
      <c r="H52" s="70"/>
    </row>
    <row r="53" spans="2:10" ht="45" x14ac:dyDescent="0.25">
      <c r="B53" s="71"/>
      <c r="C53" s="50"/>
      <c r="D53" s="50"/>
      <c r="E53" s="23" t="s">
        <v>711</v>
      </c>
      <c r="F53" s="290">
        <v>112500</v>
      </c>
      <c r="G53" s="294">
        <v>43008</v>
      </c>
      <c r="H53" s="70"/>
    </row>
    <row r="54" spans="2:10" ht="60" x14ac:dyDescent="0.25">
      <c r="B54" s="71"/>
      <c r="C54" s="50"/>
      <c r="D54" s="50"/>
      <c r="E54" s="23" t="s">
        <v>744</v>
      </c>
      <c r="F54" s="290">
        <v>97500</v>
      </c>
      <c r="G54" s="294">
        <v>43008</v>
      </c>
      <c r="H54" s="70"/>
    </row>
    <row r="55" spans="2:10" ht="60" x14ac:dyDescent="0.25">
      <c r="B55" s="71"/>
      <c r="C55" s="50"/>
      <c r="D55" s="50"/>
      <c r="E55" s="23" t="s">
        <v>745</v>
      </c>
      <c r="F55" s="290">
        <v>112500</v>
      </c>
      <c r="G55" s="294">
        <v>43008</v>
      </c>
      <c r="H55" s="70"/>
    </row>
    <row r="56" spans="2:10" ht="45" x14ac:dyDescent="0.25">
      <c r="B56" s="71"/>
      <c r="C56" s="50"/>
      <c r="D56" s="50"/>
      <c r="E56" s="23" t="s">
        <v>712</v>
      </c>
      <c r="F56" s="290">
        <v>15000</v>
      </c>
      <c r="G56" s="294">
        <v>43008</v>
      </c>
      <c r="H56" s="70"/>
    </row>
    <row r="57" spans="2:10" ht="46.9" customHeight="1" x14ac:dyDescent="0.25">
      <c r="B57" s="71"/>
      <c r="C57" s="50"/>
      <c r="D57" s="50"/>
      <c r="E57" s="23" t="s">
        <v>713</v>
      </c>
      <c r="F57" s="290">
        <v>52500</v>
      </c>
      <c r="G57" s="294">
        <v>43008</v>
      </c>
      <c r="H57" s="70"/>
    </row>
    <row r="58" spans="2:10" ht="31.15" customHeight="1" x14ac:dyDescent="0.25">
      <c r="B58" s="71"/>
      <c r="C58" s="50"/>
      <c r="D58" s="50"/>
      <c r="E58" s="23" t="s">
        <v>746</v>
      </c>
      <c r="F58" s="290">
        <v>150000</v>
      </c>
      <c r="G58" s="294">
        <v>43008</v>
      </c>
      <c r="H58" s="70"/>
    </row>
    <row r="59" spans="2:10" ht="25.5" customHeight="1" x14ac:dyDescent="0.25">
      <c r="B59" s="71"/>
      <c r="C59" s="50"/>
      <c r="D59" s="50"/>
      <c r="E59" s="23" t="s">
        <v>714</v>
      </c>
      <c r="F59" s="290">
        <v>97000</v>
      </c>
      <c r="G59" s="294">
        <v>43008</v>
      </c>
      <c r="H59" s="70"/>
    </row>
    <row r="60" spans="2:10" ht="51" customHeight="1" x14ac:dyDescent="0.25">
      <c r="B60" s="71"/>
      <c r="C60" s="50"/>
      <c r="D60" s="50"/>
      <c r="E60" s="295" t="s">
        <v>715</v>
      </c>
      <c r="F60" s="290">
        <v>45000</v>
      </c>
      <c r="G60" s="294">
        <v>43008</v>
      </c>
      <c r="H60" s="70"/>
      <c r="J60" s="300"/>
    </row>
    <row r="61" spans="2:10" x14ac:dyDescent="0.25">
      <c r="B61" s="71"/>
      <c r="C61" s="50"/>
      <c r="D61" s="50"/>
      <c r="E61" s="23" t="s">
        <v>692</v>
      </c>
      <c r="F61" s="290">
        <v>105000</v>
      </c>
      <c r="G61" s="294">
        <v>43008</v>
      </c>
      <c r="H61" s="70"/>
    </row>
    <row r="62" spans="2:10" ht="15.75" thickBot="1" x14ac:dyDescent="0.3">
      <c r="B62" s="71"/>
      <c r="C62" s="50"/>
      <c r="D62" s="50"/>
      <c r="E62" s="307" t="s">
        <v>603</v>
      </c>
      <c r="F62" s="290">
        <v>65250</v>
      </c>
      <c r="G62" s="294">
        <v>43008</v>
      </c>
      <c r="H62" s="70"/>
    </row>
    <row r="63" spans="2:10" ht="15.75" thickBot="1" x14ac:dyDescent="0.3">
      <c r="B63" s="71"/>
      <c r="C63" s="50"/>
      <c r="D63" s="50"/>
      <c r="E63" s="141" t="s">
        <v>279</v>
      </c>
      <c r="F63" s="326">
        <f>SUM(F42:F62)</f>
        <v>2151796.9627800696</v>
      </c>
      <c r="G63" s="296"/>
      <c r="H63" s="70"/>
    </row>
    <row r="64" spans="2:10" x14ac:dyDescent="0.25">
      <c r="B64" s="71"/>
      <c r="C64" s="50"/>
      <c r="D64" s="50"/>
      <c r="E64" s="72"/>
      <c r="F64" s="72"/>
      <c r="G64" s="72"/>
      <c r="H64" s="70"/>
    </row>
    <row r="65" spans="2:10" ht="34.5" customHeight="1" thickBot="1" x14ac:dyDescent="0.3">
      <c r="B65" s="71"/>
      <c r="C65" s="369" t="s">
        <v>286</v>
      </c>
      <c r="D65" s="369"/>
      <c r="E65" s="369"/>
      <c r="F65" s="369"/>
      <c r="G65" s="145"/>
      <c r="H65" s="70"/>
    </row>
    <row r="66" spans="2:10" ht="63.75" customHeight="1" thickBot="1" x14ac:dyDescent="0.3">
      <c r="B66" s="71"/>
      <c r="C66" s="369" t="s">
        <v>214</v>
      </c>
      <c r="D66" s="369"/>
      <c r="E66" s="373" t="s">
        <v>716</v>
      </c>
      <c r="F66" s="374"/>
      <c r="G66" s="72"/>
      <c r="H66" s="70"/>
      <c r="J66" s="334"/>
    </row>
    <row r="67" spans="2:10" ht="15.75" thickBot="1" x14ac:dyDescent="0.3">
      <c r="B67" s="71"/>
      <c r="C67" s="381"/>
      <c r="D67" s="381"/>
      <c r="E67" s="381"/>
      <c r="F67" s="381"/>
      <c r="G67" s="72"/>
      <c r="H67" s="70"/>
    </row>
    <row r="68" spans="2:10" ht="59.25" customHeight="1" thickBot="1" x14ac:dyDescent="0.3">
      <c r="B68" s="71"/>
      <c r="C68" s="369" t="s">
        <v>215</v>
      </c>
      <c r="D68" s="369"/>
      <c r="E68" s="373" t="s">
        <v>716</v>
      </c>
      <c r="F68" s="374"/>
      <c r="G68" s="72"/>
      <c r="H68" s="70"/>
    </row>
    <row r="69" spans="2:10" ht="99.95" customHeight="1" thickBot="1" x14ac:dyDescent="0.3">
      <c r="B69" s="71"/>
      <c r="C69" s="369" t="s">
        <v>216</v>
      </c>
      <c r="D69" s="369"/>
      <c r="E69" s="373" t="s">
        <v>716</v>
      </c>
      <c r="F69" s="374"/>
      <c r="G69" s="72"/>
      <c r="H69" s="70"/>
    </row>
    <row r="70" spans="2:10" x14ac:dyDescent="0.25">
      <c r="B70" s="71"/>
      <c r="C70" s="50"/>
      <c r="D70" s="50"/>
      <c r="E70" s="72"/>
      <c r="F70" s="72"/>
      <c r="G70" s="72"/>
      <c r="H70" s="70"/>
    </row>
    <row r="71" spans="2:10" ht="15.75" thickBot="1" x14ac:dyDescent="0.3">
      <c r="B71" s="73"/>
      <c r="C71" s="366"/>
      <c r="D71" s="366"/>
      <c r="E71" s="74"/>
      <c r="F71" s="55"/>
      <c r="G71" s="55"/>
      <c r="H71" s="75"/>
    </row>
    <row r="72" spans="2:10" s="25" customFormat="1" ht="65.099999999999994" customHeight="1" x14ac:dyDescent="0.25">
      <c r="B72" s="24"/>
      <c r="C72" s="367"/>
      <c r="D72" s="367"/>
      <c r="E72" s="368"/>
      <c r="F72" s="368"/>
      <c r="G72" s="13"/>
      <c r="J72" s="20"/>
    </row>
    <row r="73" spans="2:10" ht="59.25" customHeight="1" x14ac:dyDescent="0.25">
      <c r="B73" s="24"/>
      <c r="C73" s="26"/>
      <c r="D73" s="26"/>
      <c r="E73" s="22"/>
      <c r="F73" s="22"/>
      <c r="G73" s="13"/>
    </row>
    <row r="74" spans="2:10" ht="50.1" customHeight="1" x14ac:dyDescent="0.25">
      <c r="B74" s="24"/>
      <c r="C74" s="375"/>
      <c r="D74" s="375"/>
      <c r="E74" s="377"/>
      <c r="F74" s="377"/>
      <c r="G74" s="13"/>
    </row>
    <row r="75" spans="2:10" ht="99.95" customHeight="1" x14ac:dyDescent="0.25">
      <c r="B75" s="24"/>
      <c r="C75" s="375"/>
      <c r="D75" s="375"/>
      <c r="E75" s="376"/>
      <c r="F75" s="376"/>
      <c r="G75" s="13"/>
    </row>
    <row r="76" spans="2:10" x14ac:dyDescent="0.25">
      <c r="B76" s="24"/>
      <c r="C76" s="24"/>
      <c r="D76" s="24"/>
      <c r="E76" s="13"/>
      <c r="F76" s="13"/>
      <c r="G76" s="13"/>
    </row>
    <row r="77" spans="2:10" x14ac:dyDescent="0.25">
      <c r="B77" s="24"/>
      <c r="C77" s="367"/>
      <c r="D77" s="367"/>
      <c r="E77" s="13"/>
      <c r="F77" s="13"/>
      <c r="G77" s="13"/>
    </row>
    <row r="78" spans="2:10" ht="50.1" customHeight="1" x14ac:dyDescent="0.25">
      <c r="B78" s="24"/>
      <c r="C78" s="367"/>
      <c r="D78" s="367"/>
      <c r="E78" s="376"/>
      <c r="F78" s="376"/>
      <c r="G78" s="13"/>
    </row>
    <row r="79" spans="2:10" ht="99.95" customHeight="1" x14ac:dyDescent="0.25">
      <c r="B79" s="24"/>
      <c r="C79" s="375"/>
      <c r="D79" s="375"/>
      <c r="E79" s="376"/>
      <c r="F79" s="376"/>
      <c r="G79" s="13"/>
    </row>
    <row r="80" spans="2:10" x14ac:dyDescent="0.25">
      <c r="B80" s="24"/>
      <c r="C80" s="27"/>
      <c r="D80" s="24"/>
      <c r="E80" s="28"/>
      <c r="F80" s="13"/>
      <c r="G80" s="13"/>
    </row>
    <row r="81" spans="2:7" x14ac:dyDescent="0.25">
      <c r="B81" s="24"/>
      <c r="C81" s="27"/>
      <c r="D81" s="27"/>
      <c r="E81" s="28"/>
      <c r="F81" s="28"/>
      <c r="G81" s="12"/>
    </row>
    <row r="82" spans="2:7" x14ac:dyDescent="0.25">
      <c r="E82" s="29"/>
      <c r="F82" s="29"/>
    </row>
    <row r="83" spans="2:7" x14ac:dyDescent="0.25">
      <c r="E83" s="29"/>
      <c r="F83" s="29"/>
    </row>
  </sheetData>
  <mergeCells count="3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 ref="C79:D79"/>
    <mergeCell ref="E78:F78"/>
    <mergeCell ref="E79:F79"/>
    <mergeCell ref="E75:F75"/>
    <mergeCell ref="E74:F74"/>
    <mergeCell ref="C74:D74"/>
    <mergeCell ref="C75:D75"/>
    <mergeCell ref="C78:D78"/>
    <mergeCell ref="C77:D77"/>
    <mergeCell ref="E7:F7"/>
    <mergeCell ref="C71:D71"/>
    <mergeCell ref="C72:D72"/>
    <mergeCell ref="E72:F72"/>
    <mergeCell ref="C65:F65"/>
    <mergeCell ref="E10:F10"/>
    <mergeCell ref="C8:F8"/>
    <mergeCell ref="C12:D12"/>
    <mergeCell ref="C69:D69"/>
    <mergeCell ref="C68:D68"/>
    <mergeCell ref="E69:F69"/>
    <mergeCell ref="E68:F68"/>
  </mergeCells>
  <dataValidations disablePrompts="1" count="2">
    <dataValidation type="whole" allowBlank="1" showInputMessage="1" showErrorMessage="1" sqref="E74 X1">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topLeftCell="A10" zoomScaleNormal="100" workbookViewId="0">
      <selection activeCell="L11" sqref="L11"/>
    </sheetView>
  </sheetViews>
  <sheetFormatPr defaultColWidth="8.85546875" defaultRowHeight="15" x14ac:dyDescent="0.25"/>
  <cols>
    <col min="1" max="2" width="1.85546875" customWidth="1"/>
    <col min="3" max="3" width="25.7109375" customWidth="1"/>
    <col min="4" max="4" width="22.85546875" customWidth="1"/>
    <col min="5" max="5" width="26.28515625" customWidth="1"/>
    <col min="6" max="6" width="20.140625" customWidth="1"/>
    <col min="7" max="7" width="2" customWidth="1"/>
    <col min="8" max="8" width="1.5703125" customWidth="1"/>
  </cols>
  <sheetData>
    <row r="1" spans="2:7" ht="15.75" thickBot="1" x14ac:dyDescent="0.3"/>
    <row r="2" spans="2:7" ht="15.75" thickBot="1" x14ac:dyDescent="0.3">
      <c r="B2" s="89"/>
      <c r="C2" s="90"/>
      <c r="D2" s="90"/>
      <c r="E2" s="90"/>
      <c r="F2" s="90"/>
      <c r="G2" s="91"/>
    </row>
    <row r="3" spans="2:7" ht="21" thickBot="1" x14ac:dyDescent="0.35">
      <c r="B3" s="92"/>
      <c r="C3" s="378" t="s">
        <v>221</v>
      </c>
      <c r="D3" s="379"/>
      <c r="E3" s="379"/>
      <c r="F3" s="380"/>
      <c r="G3" s="57"/>
    </row>
    <row r="4" spans="2:7" x14ac:dyDescent="0.25">
      <c r="B4" s="392"/>
      <c r="C4" s="393"/>
      <c r="D4" s="393"/>
      <c r="E4" s="393"/>
      <c r="F4" s="393"/>
      <c r="G4" s="57"/>
    </row>
    <row r="5" spans="2:7" x14ac:dyDescent="0.25">
      <c r="B5" s="58"/>
      <c r="C5" s="406"/>
      <c r="D5" s="406"/>
      <c r="E5" s="406"/>
      <c r="F5" s="406"/>
      <c r="G5" s="57"/>
    </row>
    <row r="6" spans="2:7" x14ac:dyDescent="0.25">
      <c r="B6" s="58"/>
      <c r="C6" s="59"/>
      <c r="D6" s="60"/>
      <c r="E6" s="59"/>
      <c r="F6" s="60"/>
      <c r="G6" s="57"/>
    </row>
    <row r="7" spans="2:7" x14ac:dyDescent="0.25">
      <c r="B7" s="58"/>
      <c r="C7" s="391" t="s">
        <v>231</v>
      </c>
      <c r="D7" s="391"/>
      <c r="E7" s="61"/>
      <c r="F7" s="60"/>
      <c r="G7" s="57"/>
    </row>
    <row r="8" spans="2:7" ht="15.75" thickBot="1" x14ac:dyDescent="0.3">
      <c r="B8" s="58"/>
      <c r="C8" s="407" t="s">
        <v>292</v>
      </c>
      <c r="D8" s="407"/>
      <c r="E8" s="407"/>
      <c r="F8" s="407"/>
      <c r="G8" s="57"/>
    </row>
    <row r="9" spans="2:7" ht="15.75" thickBot="1" x14ac:dyDescent="0.3">
      <c r="B9" s="58"/>
      <c r="C9" s="33" t="s">
        <v>233</v>
      </c>
      <c r="D9" s="34" t="s">
        <v>232</v>
      </c>
      <c r="E9" s="408" t="s">
        <v>271</v>
      </c>
      <c r="F9" s="409"/>
      <c r="G9" s="57"/>
    </row>
    <row r="10" spans="2:7" ht="252.75" customHeight="1" x14ac:dyDescent="0.25">
      <c r="B10" s="58"/>
      <c r="C10" s="313" t="s">
        <v>694</v>
      </c>
      <c r="D10" s="341" t="s">
        <v>750</v>
      </c>
      <c r="E10" s="415" t="s">
        <v>906</v>
      </c>
      <c r="F10" s="416"/>
      <c r="G10" s="57"/>
    </row>
    <row r="11" spans="2:7" ht="125.45" customHeight="1" x14ac:dyDescent="0.25">
      <c r="B11" s="58"/>
      <c r="C11" s="314" t="s">
        <v>695</v>
      </c>
      <c r="D11" s="268" t="s">
        <v>702</v>
      </c>
      <c r="E11" s="398" t="s">
        <v>749</v>
      </c>
      <c r="F11" s="399"/>
      <c r="G11" s="57"/>
    </row>
    <row r="12" spans="2:7" ht="99.75" customHeight="1" x14ac:dyDescent="0.25">
      <c r="B12" s="58"/>
      <c r="C12" s="267" t="s">
        <v>696</v>
      </c>
      <c r="D12" s="342" t="s">
        <v>724</v>
      </c>
      <c r="E12" s="398" t="s">
        <v>901</v>
      </c>
      <c r="F12" s="399"/>
      <c r="G12" s="57"/>
    </row>
    <row r="13" spans="2:7" ht="97.9" customHeight="1" x14ac:dyDescent="0.25">
      <c r="B13" s="58"/>
      <c r="C13" s="314" t="s">
        <v>697</v>
      </c>
      <c r="D13" s="269" t="s">
        <v>703</v>
      </c>
      <c r="E13" s="398" t="s">
        <v>729</v>
      </c>
      <c r="F13" s="399"/>
      <c r="G13" s="57"/>
    </row>
    <row r="14" spans="2:7" ht="92.45" customHeight="1" x14ac:dyDescent="0.25">
      <c r="B14" s="58"/>
      <c r="C14" s="267" t="s">
        <v>698</v>
      </c>
      <c r="D14" s="269" t="s">
        <v>703</v>
      </c>
      <c r="E14" s="398" t="s">
        <v>747</v>
      </c>
      <c r="F14" s="399"/>
      <c r="G14" s="57"/>
    </row>
    <row r="15" spans="2:7" ht="94.15" customHeight="1" x14ac:dyDescent="0.25">
      <c r="B15" s="58"/>
      <c r="C15" s="267" t="s">
        <v>699</v>
      </c>
      <c r="D15" s="269" t="s">
        <v>703</v>
      </c>
      <c r="E15" s="398" t="s">
        <v>902</v>
      </c>
      <c r="F15" s="399"/>
      <c r="G15" s="57"/>
    </row>
    <row r="16" spans="2:7" ht="109.9" customHeight="1" x14ac:dyDescent="0.25">
      <c r="B16" s="58"/>
      <c r="C16" s="267" t="s">
        <v>748</v>
      </c>
      <c r="D16" s="269" t="s">
        <v>703</v>
      </c>
      <c r="E16" s="413" t="s">
        <v>903</v>
      </c>
      <c r="F16" s="414"/>
      <c r="G16" s="57"/>
    </row>
    <row r="17" spans="2:10" ht="53.45" customHeight="1" x14ac:dyDescent="0.25">
      <c r="B17" s="58"/>
      <c r="C17" s="314" t="s">
        <v>700</v>
      </c>
      <c r="D17" s="268" t="s">
        <v>702</v>
      </c>
      <c r="E17" s="398" t="s">
        <v>706</v>
      </c>
      <c r="F17" s="399"/>
      <c r="G17" s="57"/>
    </row>
    <row r="18" spans="2:10" ht="72" customHeight="1" thickBot="1" x14ac:dyDescent="0.3">
      <c r="B18" s="58"/>
      <c r="C18" s="315" t="s">
        <v>701</v>
      </c>
      <c r="D18" s="270" t="s">
        <v>703</v>
      </c>
      <c r="E18" s="403" t="s">
        <v>915</v>
      </c>
      <c r="F18" s="404"/>
      <c r="G18" s="57"/>
    </row>
    <row r="19" spans="2:10" x14ac:dyDescent="0.25">
      <c r="B19" s="58"/>
      <c r="C19" s="60"/>
      <c r="D19" s="60"/>
      <c r="E19" s="60"/>
      <c r="F19" s="60"/>
      <c r="G19" s="57"/>
    </row>
    <row r="20" spans="2:10" x14ac:dyDescent="0.25">
      <c r="B20" s="58"/>
      <c r="C20" s="411" t="s">
        <v>254</v>
      </c>
      <c r="D20" s="411"/>
      <c r="E20" s="411"/>
      <c r="F20" s="411"/>
      <c r="G20" s="57"/>
    </row>
    <row r="21" spans="2:10" ht="15.75" thickBot="1" x14ac:dyDescent="0.3">
      <c r="B21" s="58"/>
      <c r="C21" s="412" t="s">
        <v>269</v>
      </c>
      <c r="D21" s="412"/>
      <c r="E21" s="412"/>
      <c r="F21" s="412"/>
      <c r="G21" s="57"/>
    </row>
    <row r="22" spans="2:10" ht="15.75" thickBot="1" x14ac:dyDescent="0.3">
      <c r="B22" s="58"/>
      <c r="C22" s="33" t="s">
        <v>233</v>
      </c>
      <c r="D22" s="34" t="s">
        <v>232</v>
      </c>
      <c r="E22" s="408" t="s">
        <v>271</v>
      </c>
      <c r="F22" s="409"/>
      <c r="G22" s="57"/>
    </row>
    <row r="23" spans="2:10" ht="195.6" customHeight="1" x14ac:dyDescent="0.25">
      <c r="B23" s="58"/>
      <c r="C23" s="35" t="s">
        <v>708</v>
      </c>
      <c r="D23" s="268" t="s">
        <v>702</v>
      </c>
      <c r="E23" s="400" t="s">
        <v>905</v>
      </c>
      <c r="F23" s="389"/>
      <c r="G23" s="57"/>
    </row>
    <row r="24" spans="2:10" ht="92.45" customHeight="1" x14ac:dyDescent="0.25">
      <c r="B24" s="58"/>
      <c r="C24" s="36" t="s">
        <v>707</v>
      </c>
      <c r="D24" s="282" t="s">
        <v>709</v>
      </c>
      <c r="E24" s="401" t="s">
        <v>917</v>
      </c>
      <c r="F24" s="402"/>
      <c r="G24" s="57"/>
    </row>
    <row r="25" spans="2:10" ht="104.45" customHeight="1" x14ac:dyDescent="0.25">
      <c r="B25" s="58"/>
      <c r="C25" s="316" t="s">
        <v>756</v>
      </c>
      <c r="D25" s="317" t="s">
        <v>702</v>
      </c>
      <c r="E25" s="396" t="s">
        <v>904</v>
      </c>
      <c r="F25" s="397"/>
      <c r="G25" s="57"/>
    </row>
    <row r="26" spans="2:10" ht="171" customHeight="1" x14ac:dyDescent="0.25">
      <c r="B26" s="58"/>
      <c r="C26" s="316" t="s">
        <v>919</v>
      </c>
      <c r="D26" s="332" t="s">
        <v>898</v>
      </c>
      <c r="E26" s="394" t="s">
        <v>918</v>
      </c>
      <c r="F26" s="395"/>
      <c r="G26" s="57"/>
      <c r="J26" s="340"/>
    </row>
    <row r="27" spans="2:10" ht="171" customHeight="1" x14ac:dyDescent="0.25">
      <c r="B27" s="58"/>
      <c r="C27" s="316" t="s">
        <v>929</v>
      </c>
      <c r="D27" s="268" t="s">
        <v>702</v>
      </c>
      <c r="E27" s="394" t="s">
        <v>940</v>
      </c>
      <c r="F27" s="395"/>
      <c r="G27" s="57"/>
      <c r="J27" s="340"/>
    </row>
    <row r="28" spans="2:10" x14ac:dyDescent="0.25">
      <c r="B28" s="58"/>
      <c r="C28" s="60"/>
      <c r="D28" s="60"/>
      <c r="E28" s="60"/>
      <c r="F28" s="60"/>
      <c r="G28" s="57"/>
    </row>
    <row r="29" spans="2:10" x14ac:dyDescent="0.25">
      <c r="B29" s="58"/>
      <c r="C29" s="60"/>
      <c r="D29" s="60"/>
      <c r="E29" s="60"/>
      <c r="F29" s="60"/>
      <c r="G29" s="57"/>
    </row>
    <row r="30" spans="2:10" ht="31.5" customHeight="1" x14ac:dyDescent="0.25">
      <c r="B30" s="58"/>
      <c r="C30" s="410" t="s">
        <v>253</v>
      </c>
      <c r="D30" s="410"/>
      <c r="E30" s="410"/>
      <c r="F30" s="410"/>
      <c r="G30" s="57"/>
    </row>
    <row r="31" spans="2:10" ht="15.75" thickBot="1" x14ac:dyDescent="0.3">
      <c r="B31" s="58"/>
      <c r="C31" s="407" t="s">
        <v>272</v>
      </c>
      <c r="D31" s="407"/>
      <c r="E31" s="424"/>
      <c r="F31" s="424"/>
      <c r="G31" s="57"/>
    </row>
    <row r="32" spans="2:10" ht="99.95" customHeight="1" thickBot="1" x14ac:dyDescent="0.3">
      <c r="B32" s="58"/>
      <c r="C32" s="421"/>
      <c r="D32" s="422"/>
      <c r="E32" s="422"/>
      <c r="F32" s="423"/>
      <c r="G32" s="57"/>
    </row>
    <row r="33" spans="2:7" x14ac:dyDescent="0.25">
      <c r="B33" s="58"/>
      <c r="C33" s="60"/>
      <c r="D33" s="60"/>
      <c r="E33" s="60"/>
      <c r="F33" s="60"/>
      <c r="G33" s="57"/>
    </row>
    <row r="34" spans="2:7" x14ac:dyDescent="0.25">
      <c r="B34" s="58"/>
      <c r="C34" s="60"/>
      <c r="D34" s="60"/>
      <c r="E34" s="60"/>
      <c r="F34" s="60"/>
      <c r="G34" s="57"/>
    </row>
    <row r="35" spans="2:7" x14ac:dyDescent="0.25">
      <c r="B35" s="58"/>
      <c r="C35" s="60"/>
      <c r="D35" s="60"/>
      <c r="E35" s="60"/>
      <c r="F35" s="60"/>
      <c r="G35" s="57"/>
    </row>
    <row r="36" spans="2:7" ht="15.75" thickBot="1" x14ac:dyDescent="0.3">
      <c r="B36" s="62"/>
      <c r="C36" s="63"/>
      <c r="D36" s="63"/>
      <c r="E36" s="63"/>
      <c r="F36" s="63"/>
      <c r="G36" s="64"/>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417"/>
      <c r="D43" s="417"/>
      <c r="E43" s="7"/>
      <c r="F43" s="8"/>
      <c r="G43" s="8"/>
    </row>
    <row r="44" spans="2:7" x14ac:dyDescent="0.25">
      <c r="B44" s="8"/>
      <c r="C44" s="417"/>
      <c r="D44" s="417"/>
      <c r="E44" s="7"/>
      <c r="F44" s="8"/>
      <c r="G44" s="8"/>
    </row>
    <row r="45" spans="2:7" x14ac:dyDescent="0.25">
      <c r="B45" s="8"/>
      <c r="C45" s="425"/>
      <c r="D45" s="425"/>
      <c r="E45" s="425"/>
      <c r="F45" s="425"/>
      <c r="G45" s="8"/>
    </row>
    <row r="46" spans="2:7" x14ac:dyDescent="0.25">
      <c r="B46" s="8"/>
      <c r="C46" s="405"/>
      <c r="D46" s="405"/>
      <c r="E46" s="420"/>
      <c r="F46" s="420"/>
      <c r="G46" s="8"/>
    </row>
    <row r="47" spans="2:7" x14ac:dyDescent="0.25">
      <c r="B47" s="8"/>
      <c r="C47" s="405"/>
      <c r="D47" s="405"/>
      <c r="E47" s="418"/>
      <c r="F47" s="418"/>
      <c r="G47" s="8"/>
    </row>
    <row r="48" spans="2:7" x14ac:dyDescent="0.25">
      <c r="B48" s="8"/>
      <c r="C48" s="8"/>
      <c r="D48" s="8"/>
      <c r="E48" s="8"/>
      <c r="F48" s="8"/>
      <c r="G48" s="8"/>
    </row>
    <row r="49" spans="2:7" x14ac:dyDescent="0.25">
      <c r="B49" s="8"/>
      <c r="C49" s="417"/>
      <c r="D49" s="417"/>
      <c r="E49" s="7"/>
      <c r="F49" s="8"/>
      <c r="G49" s="8"/>
    </row>
    <row r="50" spans="2:7" x14ac:dyDescent="0.25">
      <c r="B50" s="8"/>
      <c r="C50" s="417"/>
      <c r="D50" s="417"/>
      <c r="E50" s="419"/>
      <c r="F50" s="419"/>
      <c r="G50" s="8"/>
    </row>
    <row r="51" spans="2:7" x14ac:dyDescent="0.25">
      <c r="B51" s="8"/>
      <c r="C51" s="7"/>
      <c r="D51" s="7"/>
      <c r="E51" s="7"/>
      <c r="F51" s="7"/>
      <c r="G51" s="8"/>
    </row>
    <row r="52" spans="2:7" x14ac:dyDescent="0.25">
      <c r="B52" s="8"/>
      <c r="C52" s="405"/>
      <c r="D52" s="405"/>
      <c r="E52" s="420"/>
      <c r="F52" s="420"/>
      <c r="G52" s="8"/>
    </row>
    <row r="53" spans="2:7" x14ac:dyDescent="0.25">
      <c r="B53" s="8"/>
      <c r="C53" s="405"/>
      <c r="D53" s="405"/>
      <c r="E53" s="418"/>
      <c r="F53" s="418"/>
      <c r="G53" s="8"/>
    </row>
    <row r="54" spans="2:7" x14ac:dyDescent="0.25">
      <c r="B54" s="8"/>
      <c r="C54" s="8"/>
      <c r="D54" s="8"/>
      <c r="E54" s="8"/>
      <c r="F54" s="8"/>
      <c r="G54" s="8"/>
    </row>
    <row r="55" spans="2:7" x14ac:dyDescent="0.25">
      <c r="B55" s="8"/>
      <c r="C55" s="417"/>
      <c r="D55" s="417"/>
      <c r="E55" s="8"/>
      <c r="F55" s="8"/>
      <c r="G55" s="8"/>
    </row>
    <row r="56" spans="2:7" x14ac:dyDescent="0.25">
      <c r="B56" s="8"/>
      <c r="C56" s="417"/>
      <c r="D56" s="417"/>
      <c r="E56" s="418"/>
      <c r="F56" s="418"/>
      <c r="G56" s="8"/>
    </row>
    <row r="57" spans="2:7" x14ac:dyDescent="0.25">
      <c r="B57" s="8"/>
      <c r="C57" s="405"/>
      <c r="D57" s="405"/>
      <c r="E57" s="418"/>
      <c r="F57" s="418"/>
      <c r="G57" s="8"/>
    </row>
    <row r="58" spans="2:7" x14ac:dyDescent="0.25">
      <c r="B58" s="8"/>
      <c r="C58" s="9"/>
      <c r="D58" s="8"/>
      <c r="E58" s="9"/>
      <c r="F58" s="8"/>
      <c r="G58" s="8"/>
    </row>
    <row r="59" spans="2:7" x14ac:dyDescent="0.25">
      <c r="B59" s="8"/>
      <c r="C59" s="9"/>
      <c r="D59" s="9"/>
      <c r="E59" s="9"/>
      <c r="F59" s="9"/>
      <c r="G59" s="10"/>
    </row>
  </sheetData>
  <mergeCells count="46">
    <mergeCell ref="C32:F32"/>
    <mergeCell ref="C31:D31"/>
    <mergeCell ref="E31:F31"/>
    <mergeCell ref="E22:F22"/>
    <mergeCell ref="C57:D57"/>
    <mergeCell ref="E57:F57"/>
    <mergeCell ref="C53:D53"/>
    <mergeCell ref="E53:F53"/>
    <mergeCell ref="C43:D43"/>
    <mergeCell ref="C44:D44"/>
    <mergeCell ref="E47:F47"/>
    <mergeCell ref="C49:D49"/>
    <mergeCell ref="C45:F45"/>
    <mergeCell ref="C46:D46"/>
    <mergeCell ref="E46:F46"/>
    <mergeCell ref="C55:D55"/>
    <mergeCell ref="C56:D56"/>
    <mergeCell ref="E56:F56"/>
    <mergeCell ref="C50:D50"/>
    <mergeCell ref="E50:F50"/>
    <mergeCell ref="C52:D52"/>
    <mergeCell ref="E52:F52"/>
    <mergeCell ref="C47:D47"/>
    <mergeCell ref="C3:F3"/>
    <mergeCell ref="B4:F4"/>
    <mergeCell ref="C5:F5"/>
    <mergeCell ref="C7:D7"/>
    <mergeCell ref="C8:F8"/>
    <mergeCell ref="E9:F9"/>
    <mergeCell ref="E13:F13"/>
    <mergeCell ref="E14:F14"/>
    <mergeCell ref="C30:F30"/>
    <mergeCell ref="C20:F20"/>
    <mergeCell ref="C21:F21"/>
    <mergeCell ref="E16:F16"/>
    <mergeCell ref="E17:F17"/>
    <mergeCell ref="E15:F15"/>
    <mergeCell ref="E10:F10"/>
    <mergeCell ref="E27:F27"/>
    <mergeCell ref="E25:F25"/>
    <mergeCell ref="E26:F26"/>
    <mergeCell ref="E11:F11"/>
    <mergeCell ref="E12:F12"/>
    <mergeCell ref="E23:F23"/>
    <mergeCell ref="E24:F24"/>
    <mergeCell ref="E18:F18"/>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topLeftCell="B30" zoomScale="85" zoomScaleNormal="85" workbookViewId="0">
      <selection activeCell="F30" sqref="F30:G30"/>
    </sheetView>
  </sheetViews>
  <sheetFormatPr defaultColWidth="8.85546875" defaultRowHeight="15" x14ac:dyDescent="0.25"/>
  <cols>
    <col min="1" max="1" width="2.140625" customWidth="1"/>
    <col min="2" max="2" width="2.28515625" customWidth="1"/>
    <col min="3" max="3" width="22.5703125" style="11" customWidth="1"/>
    <col min="4" max="4" width="12.42578125" customWidth="1"/>
    <col min="5" max="5" width="40.5703125" customWidth="1"/>
    <col min="6" max="6" width="18.85546875" customWidth="1"/>
    <col min="7" max="7" width="28.28515625" customWidth="1"/>
    <col min="8" max="8" width="117.5703125" customWidth="1"/>
    <col min="9" max="9" width="47.8554687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99"/>
      <c r="I1" s="99"/>
      <c r="J1" s="20"/>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row>
    <row r="2" spans="1:52" ht="15.75" thickBot="1" x14ac:dyDescent="0.3">
      <c r="A2" s="20"/>
      <c r="B2" s="40"/>
      <c r="C2" s="41"/>
      <c r="D2" s="42"/>
      <c r="E2" s="42"/>
      <c r="F2" s="42"/>
      <c r="G2" s="42"/>
      <c r="H2" s="104"/>
      <c r="I2" s="104"/>
      <c r="J2" s="43"/>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2" ht="21" thickBot="1" x14ac:dyDescent="0.35">
      <c r="A3" s="20"/>
      <c r="B3" s="92"/>
      <c r="C3" s="378" t="s">
        <v>250</v>
      </c>
      <c r="D3" s="379"/>
      <c r="E3" s="379"/>
      <c r="F3" s="379"/>
      <c r="G3" s="379"/>
      <c r="H3" s="379"/>
      <c r="I3" s="380"/>
      <c r="J3" s="94"/>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ht="15" customHeight="1" x14ac:dyDescent="0.25">
      <c r="A4" s="20"/>
      <c r="B4" s="44"/>
      <c r="C4" s="463" t="s">
        <v>222</v>
      </c>
      <c r="D4" s="463"/>
      <c r="E4" s="463"/>
      <c r="F4" s="463"/>
      <c r="G4" s="463"/>
      <c r="H4" s="463"/>
      <c r="I4" s="463"/>
      <c r="J4" s="45"/>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ht="15" customHeight="1" x14ac:dyDescent="0.25">
      <c r="A5" s="20"/>
      <c r="B5" s="44"/>
      <c r="C5" s="281"/>
      <c r="D5" s="281"/>
      <c r="E5" s="281"/>
      <c r="F5" s="281"/>
      <c r="G5" s="281"/>
      <c r="H5" s="281"/>
      <c r="I5" s="281"/>
      <c r="J5" s="45"/>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x14ac:dyDescent="0.25">
      <c r="A6" s="20"/>
      <c r="B6" s="44"/>
      <c r="C6" s="46"/>
      <c r="D6" s="47"/>
      <c r="E6" s="47"/>
      <c r="F6" s="47"/>
      <c r="G6" s="47"/>
      <c r="H6" s="105"/>
      <c r="I6" s="105"/>
      <c r="J6" s="45"/>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ht="15.75" customHeight="1" thickBot="1" x14ac:dyDescent="0.3">
      <c r="A7" s="20"/>
      <c r="B7" s="44"/>
      <c r="C7" s="46"/>
      <c r="D7" s="366" t="s">
        <v>251</v>
      </c>
      <c r="E7" s="366"/>
      <c r="F7" s="448" t="s">
        <v>255</v>
      </c>
      <c r="G7" s="448"/>
      <c r="H7" s="103" t="s">
        <v>256</v>
      </c>
      <c r="I7" s="103" t="s">
        <v>230</v>
      </c>
      <c r="J7" s="45"/>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11" customFormat="1" ht="98.45" customHeight="1" thickBot="1" x14ac:dyDescent="0.3">
      <c r="A8" s="19"/>
      <c r="B8" s="48"/>
      <c r="C8" s="102" t="s">
        <v>249</v>
      </c>
      <c r="D8" s="432" t="s">
        <v>863</v>
      </c>
      <c r="E8" s="433"/>
      <c r="F8" s="434" t="s">
        <v>864</v>
      </c>
      <c r="G8" s="435"/>
      <c r="H8" s="272" t="s">
        <v>941</v>
      </c>
      <c r="I8" s="284" t="s">
        <v>725</v>
      </c>
      <c r="J8" s="4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11" customFormat="1" ht="69" customHeight="1" thickBot="1" x14ac:dyDescent="0.3">
      <c r="A9" s="19"/>
      <c r="B9" s="48"/>
      <c r="C9" s="102"/>
      <c r="D9" s="432" t="s">
        <v>888</v>
      </c>
      <c r="E9" s="433"/>
      <c r="F9" s="434" t="s">
        <v>883</v>
      </c>
      <c r="G9" s="435"/>
      <c r="H9" s="273" t="s">
        <v>878</v>
      </c>
      <c r="I9" s="284" t="s">
        <v>725</v>
      </c>
      <c r="J9" s="4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11" customFormat="1" ht="113.25" customHeight="1" thickBot="1" x14ac:dyDescent="0.3">
      <c r="A10" s="19"/>
      <c r="B10" s="48"/>
      <c r="C10" s="102"/>
      <c r="D10" s="432" t="s">
        <v>876</v>
      </c>
      <c r="E10" s="433"/>
      <c r="F10" s="432" t="s">
        <v>785</v>
      </c>
      <c r="G10" s="433"/>
      <c r="H10" s="273" t="s">
        <v>942</v>
      </c>
      <c r="I10" s="284" t="s">
        <v>725</v>
      </c>
      <c r="J10" s="4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11" customFormat="1" ht="123" customHeight="1" thickBot="1" x14ac:dyDescent="0.3">
      <c r="A11" s="19"/>
      <c r="B11" s="48"/>
      <c r="C11" s="102"/>
      <c r="D11" s="432" t="s">
        <v>861</v>
      </c>
      <c r="E11" s="433"/>
      <c r="F11" s="434" t="s">
        <v>862</v>
      </c>
      <c r="G11" s="435"/>
      <c r="H11" s="273" t="s">
        <v>950</v>
      </c>
      <c r="I11" s="284" t="s">
        <v>20</v>
      </c>
      <c r="J11" s="4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11" customFormat="1" ht="122.45" customHeight="1" thickBot="1" x14ac:dyDescent="0.3">
      <c r="A12" s="19"/>
      <c r="B12" s="48"/>
      <c r="C12" s="102"/>
      <c r="D12" s="432" t="s">
        <v>735</v>
      </c>
      <c r="E12" s="433" t="s">
        <v>687</v>
      </c>
      <c r="F12" s="432" t="s">
        <v>735</v>
      </c>
      <c r="G12" s="433" t="s">
        <v>687</v>
      </c>
      <c r="H12" s="273" t="s">
        <v>967</v>
      </c>
      <c r="I12" s="355" t="s">
        <v>20</v>
      </c>
      <c r="J12" s="4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11" customFormat="1" ht="147" customHeight="1" thickBot="1" x14ac:dyDescent="0.3">
      <c r="A13" s="19"/>
      <c r="B13" s="48"/>
      <c r="C13" s="102"/>
      <c r="D13" s="432" t="s">
        <v>877</v>
      </c>
      <c r="E13" s="433"/>
      <c r="F13" s="451" t="s">
        <v>865</v>
      </c>
      <c r="G13" s="452"/>
      <c r="H13" s="273" t="s">
        <v>934</v>
      </c>
      <c r="I13" s="284" t="s">
        <v>20</v>
      </c>
      <c r="J13" s="4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11" customFormat="1" ht="90.75" thickBot="1" x14ac:dyDescent="0.3">
      <c r="A14" s="19"/>
      <c r="B14" s="48"/>
      <c r="C14" s="102"/>
      <c r="D14" s="432" t="s">
        <v>870</v>
      </c>
      <c r="E14" s="433"/>
      <c r="F14" s="432" t="s">
        <v>871</v>
      </c>
      <c r="G14" s="433"/>
      <c r="H14" s="272" t="s">
        <v>935</v>
      </c>
      <c r="I14" s="284" t="s">
        <v>20</v>
      </c>
      <c r="J14" s="4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11" customFormat="1" ht="409.15" customHeight="1" thickBot="1" x14ac:dyDescent="0.3">
      <c r="A15" s="19"/>
      <c r="B15" s="48"/>
      <c r="C15" s="102"/>
      <c r="D15" s="432" t="s">
        <v>873</v>
      </c>
      <c r="E15" s="433"/>
      <c r="F15" s="432" t="s">
        <v>874</v>
      </c>
      <c r="G15" s="433"/>
      <c r="H15" s="272" t="s">
        <v>954</v>
      </c>
      <c r="I15" s="284" t="s">
        <v>20</v>
      </c>
      <c r="J15" s="4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11" customFormat="1" ht="18.75" customHeight="1" thickBot="1" x14ac:dyDescent="0.3">
      <c r="A16" s="19"/>
      <c r="B16" s="48"/>
      <c r="C16" s="279"/>
      <c r="D16" s="50"/>
      <c r="E16" s="50"/>
      <c r="F16" s="50"/>
      <c r="G16" s="50"/>
      <c r="H16" s="109" t="s">
        <v>252</v>
      </c>
      <c r="I16" s="283" t="s">
        <v>20</v>
      </c>
      <c r="J16" s="4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11" customFormat="1" ht="18.75" customHeight="1" x14ac:dyDescent="0.25">
      <c r="A17" s="19"/>
      <c r="B17" s="48"/>
      <c r="C17" s="279"/>
      <c r="D17" s="50"/>
      <c r="E17" s="50"/>
      <c r="F17" s="50"/>
      <c r="G17" s="50"/>
      <c r="H17" s="110"/>
      <c r="I17" s="46"/>
      <c r="J17" s="4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11" customFormat="1" ht="15.75" thickBot="1" x14ac:dyDescent="0.3">
      <c r="A18" s="19"/>
      <c r="B18" s="48"/>
      <c r="C18" s="279"/>
      <c r="D18" s="453" t="s">
        <v>736</v>
      </c>
      <c r="E18" s="453"/>
      <c r="F18" s="453"/>
      <c r="G18" s="453"/>
      <c r="H18" s="453"/>
      <c r="I18" s="453"/>
      <c r="J18" s="4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11" customFormat="1" ht="15.75" thickBot="1" x14ac:dyDescent="0.3">
      <c r="A19" s="19"/>
      <c r="B19" s="48"/>
      <c r="C19" s="279"/>
      <c r="D19" s="86" t="s">
        <v>59</v>
      </c>
      <c r="E19" s="454" t="s">
        <v>968</v>
      </c>
      <c r="F19" s="455"/>
      <c r="G19" s="455"/>
      <c r="H19" s="456"/>
      <c r="I19" s="50"/>
      <c r="J19" s="4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11" customFormat="1" ht="15.75" thickBot="1" x14ac:dyDescent="0.3">
      <c r="A20" s="19"/>
      <c r="B20" s="48"/>
      <c r="C20" s="279"/>
      <c r="D20" s="86" t="s">
        <v>61</v>
      </c>
      <c r="E20" s="457" t="s">
        <v>678</v>
      </c>
      <c r="F20" s="458"/>
      <c r="G20" s="458"/>
      <c r="H20" s="459"/>
      <c r="I20" s="50"/>
      <c r="J20" s="4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11" customFormat="1" ht="13.5" customHeight="1" x14ac:dyDescent="0.25">
      <c r="A21" s="19"/>
      <c r="B21" s="48"/>
      <c r="C21" s="279"/>
      <c r="D21" s="50"/>
      <c r="E21" s="50"/>
      <c r="F21" s="50"/>
      <c r="G21" s="50"/>
      <c r="H21" s="50"/>
      <c r="I21" s="50"/>
      <c r="J21" s="4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11" customFormat="1" ht="30.75" customHeight="1" thickBot="1" x14ac:dyDescent="0.3">
      <c r="A22" s="19"/>
      <c r="B22" s="48"/>
      <c r="C22" s="390" t="s">
        <v>223</v>
      </c>
      <c r="D22" s="390"/>
      <c r="E22" s="390"/>
      <c r="F22" s="390"/>
      <c r="G22" s="390"/>
      <c r="H22" s="390"/>
      <c r="I22" s="105"/>
      <c r="J22" s="4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11" customFormat="1" ht="403.15" customHeight="1" thickBot="1" x14ac:dyDescent="0.3">
      <c r="A23" s="19"/>
      <c r="B23" s="48"/>
      <c r="C23" s="280"/>
      <c r="D23" s="460" t="s">
        <v>936</v>
      </c>
      <c r="E23" s="461"/>
      <c r="F23" s="461"/>
      <c r="G23" s="461"/>
      <c r="H23" s="461"/>
      <c r="I23" s="462"/>
      <c r="J23" s="4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1:52" s="11" customFormat="1" x14ac:dyDescent="0.25">
      <c r="A24" s="19"/>
      <c r="B24" s="48"/>
      <c r="C24" s="280"/>
      <c r="D24" s="280"/>
      <c r="E24" s="280"/>
      <c r="F24" s="280"/>
      <c r="G24" s="280"/>
      <c r="H24" s="105"/>
      <c r="I24" s="105"/>
      <c r="J24" s="4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row>
    <row r="25" spans="1:52" ht="15.75" customHeight="1" thickBot="1" x14ac:dyDescent="0.3">
      <c r="A25" s="20"/>
      <c r="B25" s="48"/>
      <c r="C25" s="51"/>
      <c r="D25" s="448" t="s">
        <v>251</v>
      </c>
      <c r="E25" s="448"/>
      <c r="F25" s="448" t="s">
        <v>255</v>
      </c>
      <c r="G25" s="448"/>
      <c r="H25" s="103" t="s">
        <v>256</v>
      </c>
      <c r="I25" s="103" t="s">
        <v>230</v>
      </c>
      <c r="J25" s="49"/>
      <c r="K25" s="6"/>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row>
    <row r="26" spans="1:52" ht="60.75" thickBot="1" x14ac:dyDescent="0.3">
      <c r="A26" s="20"/>
      <c r="B26" s="48"/>
      <c r="C26" s="102" t="s">
        <v>969</v>
      </c>
      <c r="D26" s="432" t="s">
        <v>863</v>
      </c>
      <c r="E26" s="433"/>
      <c r="F26" s="434" t="s">
        <v>864</v>
      </c>
      <c r="G26" s="435"/>
      <c r="H26" s="272" t="s">
        <v>941</v>
      </c>
      <c r="I26" s="284" t="s">
        <v>725</v>
      </c>
      <c r="J26" s="49"/>
      <c r="K26" s="6"/>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row>
    <row r="27" spans="1:52" ht="66.75" customHeight="1" thickBot="1" x14ac:dyDescent="0.3">
      <c r="A27" s="20"/>
      <c r="B27" s="48"/>
      <c r="C27" s="102"/>
      <c r="D27" s="432" t="s">
        <v>888</v>
      </c>
      <c r="E27" s="433"/>
      <c r="F27" s="434" t="s">
        <v>883</v>
      </c>
      <c r="G27" s="435"/>
      <c r="H27" s="273" t="s">
        <v>878</v>
      </c>
      <c r="I27" s="284" t="s">
        <v>725</v>
      </c>
      <c r="J27" s="4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row>
    <row r="28" spans="1:52" ht="81.75" customHeight="1" thickBot="1" x14ac:dyDescent="0.3">
      <c r="A28" s="20"/>
      <c r="B28" s="48"/>
      <c r="C28" s="102"/>
      <c r="D28" s="432" t="s">
        <v>876</v>
      </c>
      <c r="E28" s="433"/>
      <c r="F28" s="432" t="s">
        <v>785</v>
      </c>
      <c r="G28" s="433"/>
      <c r="H28" s="273" t="s">
        <v>959</v>
      </c>
      <c r="I28" s="284" t="s">
        <v>725</v>
      </c>
      <c r="J28" s="4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row>
    <row r="29" spans="1:52" ht="90.75" thickBot="1" x14ac:dyDescent="0.3">
      <c r="A29" s="20"/>
      <c r="B29" s="48"/>
      <c r="C29" s="102"/>
      <c r="D29" s="432" t="s">
        <v>861</v>
      </c>
      <c r="E29" s="433"/>
      <c r="F29" s="434" t="s">
        <v>862</v>
      </c>
      <c r="G29" s="435"/>
      <c r="H29" s="273" t="s">
        <v>975</v>
      </c>
      <c r="I29" s="284" t="s">
        <v>20</v>
      </c>
      <c r="J29" s="4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row>
    <row r="30" spans="1:52" ht="90.75" thickBot="1" x14ac:dyDescent="0.3">
      <c r="A30" s="20"/>
      <c r="B30" s="48"/>
      <c r="C30" s="102"/>
      <c r="D30" s="432" t="s">
        <v>735</v>
      </c>
      <c r="E30" s="433" t="s">
        <v>687</v>
      </c>
      <c r="F30" s="432" t="s">
        <v>735</v>
      </c>
      <c r="G30" s="433" t="s">
        <v>687</v>
      </c>
      <c r="H30" s="350" t="s">
        <v>962</v>
      </c>
      <c r="I30" s="351" t="s">
        <v>961</v>
      </c>
      <c r="J30" s="4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row>
    <row r="31" spans="1:52" ht="60.75" thickBot="1" x14ac:dyDescent="0.3">
      <c r="A31" s="20"/>
      <c r="B31" s="48"/>
      <c r="C31" s="102"/>
      <c r="D31" s="432" t="s">
        <v>877</v>
      </c>
      <c r="E31" s="433"/>
      <c r="F31" s="451" t="s">
        <v>865</v>
      </c>
      <c r="G31" s="452"/>
      <c r="H31" s="273" t="s">
        <v>960</v>
      </c>
      <c r="I31" s="284" t="s">
        <v>20</v>
      </c>
      <c r="J31" s="4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ht="90.75" thickBot="1" x14ac:dyDescent="0.3">
      <c r="A32" s="20"/>
      <c r="B32" s="48"/>
      <c r="C32" s="102"/>
      <c r="D32" s="432" t="s">
        <v>870</v>
      </c>
      <c r="E32" s="433"/>
      <c r="F32" s="432" t="s">
        <v>871</v>
      </c>
      <c r="G32" s="433"/>
      <c r="H32" s="272" t="s">
        <v>935</v>
      </c>
      <c r="I32" s="284" t="s">
        <v>20</v>
      </c>
      <c r="J32" s="4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ht="408.75" customHeight="1" thickBot="1" x14ac:dyDescent="0.3">
      <c r="A33" s="20"/>
      <c r="B33" s="48"/>
      <c r="C33" s="102"/>
      <c r="D33" s="432" t="s">
        <v>873</v>
      </c>
      <c r="E33" s="433"/>
      <c r="F33" s="432" t="s">
        <v>874</v>
      </c>
      <c r="G33" s="433"/>
      <c r="H33" s="272" t="s">
        <v>954</v>
      </c>
      <c r="I33" s="284" t="s">
        <v>20</v>
      </c>
      <c r="J33" s="4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ht="15.75" thickBot="1" x14ac:dyDescent="0.3">
      <c r="A34" s="20"/>
      <c r="B34" s="48"/>
      <c r="C34" s="46"/>
      <c r="D34" s="50"/>
      <c r="E34" s="50"/>
      <c r="F34" s="50"/>
      <c r="G34" s="50"/>
      <c r="H34" s="109" t="s">
        <v>252</v>
      </c>
      <c r="I34" s="283" t="s">
        <v>20</v>
      </c>
      <c r="J34" s="4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ht="15.75" thickBot="1" x14ac:dyDescent="0.3">
      <c r="A35" s="20"/>
      <c r="B35" s="48"/>
      <c r="C35" s="46"/>
      <c r="D35" s="144" t="s">
        <v>736</v>
      </c>
      <c r="E35" s="146"/>
      <c r="F35" s="46"/>
      <c r="G35" s="46"/>
      <c r="H35" s="110"/>
      <c r="I35" s="46"/>
      <c r="J35" s="4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ht="15.75" thickBot="1" x14ac:dyDescent="0.3">
      <c r="A36" s="20"/>
      <c r="B36" s="48"/>
      <c r="C36" s="46"/>
      <c r="D36" s="86" t="s">
        <v>59</v>
      </c>
      <c r="E36" s="352" t="s">
        <v>965</v>
      </c>
      <c r="F36" s="353" t="s">
        <v>741</v>
      </c>
      <c r="G36" s="353"/>
      <c r="H36" s="354"/>
      <c r="I36" s="46"/>
      <c r="J36" s="4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ht="15.75" thickBot="1" x14ac:dyDescent="0.3">
      <c r="A37" s="20"/>
      <c r="B37" s="48"/>
      <c r="C37" s="46"/>
      <c r="D37" s="86" t="s">
        <v>61</v>
      </c>
      <c r="E37" s="285" t="s">
        <v>966</v>
      </c>
      <c r="F37" s="449" t="s">
        <v>964</v>
      </c>
      <c r="G37" s="449"/>
      <c r="H37" s="450"/>
      <c r="I37" s="46"/>
      <c r="J37" s="4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x14ac:dyDescent="0.25">
      <c r="A38" s="20"/>
      <c r="B38" s="48"/>
      <c r="C38" s="46"/>
      <c r="D38" s="46"/>
      <c r="E38" s="46"/>
      <c r="F38" s="46"/>
      <c r="G38" s="46"/>
      <c r="H38" s="110"/>
      <c r="I38" s="46"/>
      <c r="J38" s="4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ht="15.75" customHeight="1" thickBot="1" x14ac:dyDescent="0.3">
      <c r="A39" s="20"/>
      <c r="B39" s="48"/>
      <c r="C39" s="51"/>
      <c r="D39" s="448" t="s">
        <v>251</v>
      </c>
      <c r="E39" s="448"/>
      <c r="F39" s="448" t="s">
        <v>255</v>
      </c>
      <c r="G39" s="448"/>
      <c r="H39" s="103" t="s">
        <v>256</v>
      </c>
      <c r="I39" s="103" t="s">
        <v>230</v>
      </c>
      <c r="J39" s="49"/>
      <c r="K39" s="6"/>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ht="14.45" customHeight="1" thickBot="1" x14ac:dyDescent="0.3">
      <c r="A40" s="20"/>
      <c r="B40" s="48"/>
      <c r="C40" s="102" t="s">
        <v>280</v>
      </c>
      <c r="D40" s="443"/>
      <c r="E40" s="444"/>
      <c r="F40" s="443"/>
      <c r="G40" s="444"/>
      <c r="H40" s="107"/>
      <c r="I40" s="107"/>
      <c r="J40" s="49"/>
      <c r="K40" s="6"/>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ht="14.45" customHeight="1" thickBot="1" x14ac:dyDescent="0.3">
      <c r="A41" s="20"/>
      <c r="B41" s="48"/>
      <c r="C41" s="102"/>
      <c r="D41" s="443"/>
      <c r="E41" s="444"/>
      <c r="F41" s="443"/>
      <c r="G41" s="444"/>
      <c r="H41" s="107"/>
      <c r="I41" s="107"/>
      <c r="J41" s="4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ht="14.45" customHeight="1" thickBot="1" x14ac:dyDescent="0.3">
      <c r="A42" s="20"/>
      <c r="B42" s="48"/>
      <c r="C42" s="102"/>
      <c r="D42" s="443"/>
      <c r="E42" s="444"/>
      <c r="F42" s="443"/>
      <c r="G42" s="444"/>
      <c r="H42" s="107"/>
      <c r="I42" s="107"/>
      <c r="J42" s="4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ht="21.75" customHeight="1" thickBot="1" x14ac:dyDescent="0.3">
      <c r="A43" s="20"/>
      <c r="B43" s="48"/>
      <c r="C43" s="46"/>
      <c r="D43" s="46"/>
      <c r="E43" s="46"/>
      <c r="F43" s="46"/>
      <c r="G43" s="46"/>
      <c r="H43" s="109" t="s">
        <v>252</v>
      </c>
      <c r="I43" s="111"/>
      <c r="J43" s="4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ht="15.75" thickBot="1" x14ac:dyDescent="0.3">
      <c r="A44" s="20"/>
      <c r="B44" s="48"/>
      <c r="C44" s="46"/>
      <c r="D44" s="144" t="s">
        <v>736</v>
      </c>
      <c r="E44" s="146"/>
      <c r="F44" s="46"/>
      <c r="G44" s="46"/>
      <c r="H44" s="110"/>
      <c r="I44" s="46"/>
      <c r="J44" s="4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row>
    <row r="45" spans="1:52" ht="15.75" thickBot="1" x14ac:dyDescent="0.3">
      <c r="A45" s="20"/>
      <c r="B45" s="48"/>
      <c r="C45" s="46"/>
      <c r="D45" s="86" t="s">
        <v>59</v>
      </c>
      <c r="E45" s="445"/>
      <c r="F45" s="446"/>
      <c r="G45" s="446"/>
      <c r="H45" s="447"/>
      <c r="I45" s="46"/>
      <c r="J45" s="4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row>
    <row r="46" spans="1:52" ht="15.75" thickBot="1" x14ac:dyDescent="0.3">
      <c r="A46" s="20"/>
      <c r="B46" s="48"/>
      <c r="C46" s="46"/>
      <c r="D46" s="86" t="s">
        <v>61</v>
      </c>
      <c r="E46" s="445"/>
      <c r="F46" s="446"/>
      <c r="G46" s="446"/>
      <c r="H46" s="447"/>
      <c r="I46" s="46"/>
      <c r="J46" s="4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row>
    <row r="47" spans="1:52" ht="15.75" thickBot="1" x14ac:dyDescent="0.3">
      <c r="A47" s="20"/>
      <c r="B47" s="48"/>
      <c r="C47" s="46"/>
      <c r="D47" s="86"/>
      <c r="E47" s="46"/>
      <c r="F47" s="46"/>
      <c r="G47" s="46"/>
      <c r="H47" s="46"/>
      <c r="I47" s="46"/>
      <c r="J47" s="4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row>
    <row r="48" spans="1:52" ht="409.5" customHeight="1" thickBot="1" x14ac:dyDescent="0.3">
      <c r="A48" s="20"/>
      <c r="B48" s="48"/>
      <c r="C48" s="108"/>
      <c r="D48" s="439" t="s">
        <v>257</v>
      </c>
      <c r="E48" s="439"/>
      <c r="F48" s="436" t="s">
        <v>963</v>
      </c>
      <c r="G48" s="437"/>
      <c r="H48" s="437"/>
      <c r="I48" s="438"/>
      <c r="J48" s="4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row>
    <row r="49" spans="1:52" s="11" customFormat="1" ht="18.75" customHeight="1" x14ac:dyDescent="0.25">
      <c r="A49" s="19"/>
      <c r="B49" s="48"/>
      <c r="C49" s="52"/>
      <c r="D49" s="52"/>
      <c r="E49" s="52"/>
      <c r="F49" s="52"/>
      <c r="G49" s="52"/>
      <c r="H49" s="105"/>
      <c r="I49" s="105"/>
      <c r="J49" s="4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row>
    <row r="50" spans="1:52" s="11" customFormat="1" ht="15.75" customHeight="1" thickBot="1" x14ac:dyDescent="0.3">
      <c r="A50" s="19"/>
      <c r="B50" s="48"/>
      <c r="C50" s="46"/>
      <c r="D50" s="47"/>
      <c r="E50" s="47"/>
      <c r="F50" s="47"/>
      <c r="G50" s="85" t="s">
        <v>224</v>
      </c>
      <c r="H50" s="105"/>
      <c r="I50" s="105"/>
      <c r="J50" s="4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s="11" customFormat="1" ht="78" customHeight="1" x14ac:dyDescent="0.25">
      <c r="A51" s="19"/>
      <c r="B51" s="48"/>
      <c r="C51" s="46"/>
      <c r="D51" s="47"/>
      <c r="E51" s="47"/>
      <c r="F51" s="30" t="s">
        <v>225</v>
      </c>
      <c r="G51" s="440" t="s">
        <v>737</v>
      </c>
      <c r="H51" s="441"/>
      <c r="I51" s="442"/>
      <c r="J51" s="4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s="11" customFormat="1" ht="54.75" customHeight="1" x14ac:dyDescent="0.25">
      <c r="A52" s="19"/>
      <c r="B52" s="48"/>
      <c r="C52" s="46"/>
      <c r="D52" s="47"/>
      <c r="E52" s="47"/>
      <c r="F52" s="31" t="s">
        <v>226</v>
      </c>
      <c r="G52" s="426" t="s">
        <v>287</v>
      </c>
      <c r="H52" s="427"/>
      <c r="I52" s="428"/>
      <c r="J52" s="4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s="11" customFormat="1" ht="58.5" customHeight="1" x14ac:dyDescent="0.25">
      <c r="A53" s="19"/>
      <c r="B53" s="48"/>
      <c r="C53" s="46"/>
      <c r="D53" s="47"/>
      <c r="E53" s="47"/>
      <c r="F53" s="31" t="s">
        <v>227</v>
      </c>
      <c r="G53" s="426" t="s">
        <v>288</v>
      </c>
      <c r="H53" s="427"/>
      <c r="I53" s="428"/>
      <c r="J53" s="4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60" customHeight="1" x14ac:dyDescent="0.25">
      <c r="A54" s="20"/>
      <c r="B54" s="48"/>
      <c r="C54" s="46"/>
      <c r="D54" s="47"/>
      <c r="E54" s="47"/>
      <c r="F54" s="31" t="s">
        <v>228</v>
      </c>
      <c r="G54" s="426" t="s">
        <v>289</v>
      </c>
      <c r="H54" s="427"/>
      <c r="I54" s="428"/>
      <c r="J54" s="4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row>
    <row r="55" spans="1:52" ht="54" customHeight="1" x14ac:dyDescent="0.25">
      <c r="A55" s="20"/>
      <c r="B55" s="44"/>
      <c r="C55" s="46"/>
      <c r="D55" s="47"/>
      <c r="E55" s="47"/>
      <c r="F55" s="31" t="s">
        <v>229</v>
      </c>
      <c r="G55" s="426" t="s">
        <v>290</v>
      </c>
      <c r="H55" s="427"/>
      <c r="I55" s="428"/>
      <c r="J55" s="45"/>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row>
    <row r="56" spans="1:52" ht="61.5" customHeight="1" thickBot="1" x14ac:dyDescent="0.3">
      <c r="A56" s="20"/>
      <c r="B56" s="44"/>
      <c r="C56" s="46"/>
      <c r="D56" s="47"/>
      <c r="E56" s="47"/>
      <c r="F56" s="32" t="s">
        <v>875</v>
      </c>
      <c r="G56" s="429" t="s">
        <v>291</v>
      </c>
      <c r="H56" s="430"/>
      <c r="I56" s="431"/>
      <c r="J56" s="45"/>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row>
    <row r="57" spans="1:52" ht="15.75" thickBot="1" x14ac:dyDescent="0.3">
      <c r="A57" s="20"/>
      <c r="B57" s="53"/>
      <c r="C57" s="54"/>
      <c r="D57" s="55"/>
      <c r="E57" s="55"/>
      <c r="F57" s="55"/>
      <c r="G57" s="55"/>
      <c r="H57" s="106"/>
      <c r="I57" s="106"/>
      <c r="J57" s="56"/>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row>
    <row r="58" spans="1:52" ht="50.1" customHeight="1" x14ac:dyDescent="0.25">
      <c r="A58" s="20"/>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row>
    <row r="59" spans="1:52" ht="50.1" customHeight="1" x14ac:dyDescent="0.25">
      <c r="A59" s="20"/>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row>
    <row r="60" spans="1:52" ht="49.5" customHeight="1" x14ac:dyDescent="0.25">
      <c r="A60" s="20"/>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row>
    <row r="61" spans="1:52" ht="50.1" customHeight="1" x14ac:dyDescent="0.25">
      <c r="A61" s="20"/>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row>
    <row r="62" spans="1:52" ht="50.1" customHeight="1" x14ac:dyDescent="0.25">
      <c r="A62" s="20"/>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row>
    <row r="63" spans="1:52" ht="50.1" customHeight="1" x14ac:dyDescent="0.25">
      <c r="A63" s="20"/>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row>
    <row r="64" spans="1:52" x14ac:dyDescent="0.25">
      <c r="A64" s="20"/>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row>
    <row r="65" spans="1:52" x14ac:dyDescent="0.25">
      <c r="A65" s="20"/>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row>
    <row r="66" spans="1:52" x14ac:dyDescent="0.25">
      <c r="A66" s="20"/>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row>
    <row r="67" spans="1:52" x14ac:dyDescent="0.25">
      <c r="A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row>
    <row r="68" spans="1:52" x14ac:dyDescent="0.2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row>
    <row r="69" spans="1:52" x14ac:dyDescent="0.2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row>
    <row r="70" spans="1:52" x14ac:dyDescent="0.2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row>
    <row r="71" spans="1:52" x14ac:dyDescent="0.25">
      <c r="A71" s="99"/>
      <c r="B71" s="99"/>
      <c r="C71" s="99"/>
      <c r="D71" s="99"/>
      <c r="E71" s="99"/>
      <c r="F71" s="99"/>
      <c r="G71" s="99"/>
      <c r="H71" s="99"/>
      <c r="I71" s="99"/>
      <c r="J71" s="99"/>
      <c r="K71" s="99"/>
    </row>
    <row r="72" spans="1:52" x14ac:dyDescent="0.25">
      <c r="A72" s="99"/>
      <c r="B72" s="99"/>
      <c r="C72" s="99"/>
      <c r="D72" s="99"/>
      <c r="E72" s="99"/>
      <c r="F72" s="99"/>
      <c r="G72" s="99"/>
      <c r="H72" s="99"/>
      <c r="I72" s="99"/>
      <c r="J72" s="99"/>
      <c r="K72" s="99"/>
    </row>
    <row r="73" spans="1:52" x14ac:dyDescent="0.25">
      <c r="A73" s="99"/>
      <c r="B73" s="99"/>
      <c r="C73" s="99"/>
      <c r="D73" s="99"/>
      <c r="E73" s="99"/>
      <c r="F73" s="99"/>
      <c r="G73" s="99"/>
      <c r="H73" s="99"/>
      <c r="I73" s="99"/>
      <c r="J73" s="99"/>
      <c r="K73" s="99"/>
    </row>
    <row r="74" spans="1:52" x14ac:dyDescent="0.25">
      <c r="A74" s="99"/>
      <c r="B74" s="99"/>
      <c r="C74" s="99"/>
      <c r="D74" s="99"/>
      <c r="E74" s="99"/>
      <c r="F74" s="99"/>
      <c r="G74" s="99"/>
      <c r="H74" s="99"/>
      <c r="I74" s="99"/>
      <c r="J74" s="99"/>
      <c r="K74" s="99"/>
    </row>
    <row r="75" spans="1:52" x14ac:dyDescent="0.25">
      <c r="A75" s="99"/>
      <c r="B75" s="99"/>
      <c r="C75" s="99"/>
      <c r="D75" s="99"/>
      <c r="E75" s="99"/>
      <c r="F75" s="99"/>
      <c r="G75" s="99"/>
      <c r="H75" s="99"/>
      <c r="I75" s="99"/>
      <c r="J75" s="99"/>
      <c r="K75" s="99"/>
    </row>
    <row r="76" spans="1:52" x14ac:dyDescent="0.25">
      <c r="A76" s="99"/>
      <c r="B76" s="99"/>
      <c r="C76" s="99"/>
      <c r="D76" s="99"/>
      <c r="E76" s="99"/>
      <c r="F76" s="99"/>
      <c r="G76" s="99"/>
      <c r="H76" s="99"/>
      <c r="I76" s="99"/>
      <c r="J76" s="99"/>
      <c r="K76" s="99"/>
    </row>
    <row r="77" spans="1:52" x14ac:dyDescent="0.25">
      <c r="A77" s="99"/>
      <c r="B77" s="99"/>
      <c r="C77" s="99"/>
      <c r="D77" s="99"/>
      <c r="E77" s="99"/>
      <c r="F77" s="99"/>
      <c r="G77" s="99"/>
      <c r="H77" s="99"/>
      <c r="I77" s="99"/>
      <c r="J77" s="99"/>
      <c r="K77" s="99"/>
    </row>
    <row r="78" spans="1:52" x14ac:dyDescent="0.25">
      <c r="A78" s="99"/>
      <c r="B78" s="99"/>
      <c r="C78" s="99"/>
      <c r="D78" s="99"/>
      <c r="E78" s="99"/>
      <c r="F78" s="99"/>
      <c r="G78" s="99"/>
      <c r="H78" s="99"/>
      <c r="I78" s="99"/>
      <c r="J78" s="99"/>
      <c r="K78" s="99"/>
    </row>
    <row r="79" spans="1:52" x14ac:dyDescent="0.25">
      <c r="A79" s="99"/>
      <c r="B79" s="99"/>
      <c r="C79" s="99"/>
      <c r="D79" s="99"/>
      <c r="E79" s="99"/>
      <c r="F79" s="99"/>
      <c r="G79" s="99"/>
      <c r="H79" s="99"/>
      <c r="I79" s="99"/>
      <c r="J79" s="99"/>
      <c r="K79" s="99"/>
    </row>
    <row r="80" spans="1:52" x14ac:dyDescent="0.25">
      <c r="A80" s="99"/>
      <c r="B80" s="99"/>
      <c r="C80" s="99"/>
      <c r="D80" s="99"/>
      <c r="E80" s="99"/>
      <c r="F80" s="99"/>
      <c r="G80" s="99"/>
      <c r="H80" s="99"/>
      <c r="I80" s="99"/>
      <c r="J80" s="99"/>
      <c r="K80" s="99"/>
    </row>
    <row r="81" spans="1:11" x14ac:dyDescent="0.25">
      <c r="A81" s="99"/>
      <c r="B81" s="99"/>
      <c r="C81" s="99"/>
      <c r="D81" s="99"/>
      <c r="E81" s="99"/>
      <c r="F81" s="99"/>
      <c r="G81" s="99"/>
      <c r="H81" s="99"/>
      <c r="I81" s="99"/>
      <c r="J81" s="99"/>
      <c r="K81" s="99"/>
    </row>
    <row r="82" spans="1:11" x14ac:dyDescent="0.25">
      <c r="A82" s="99"/>
      <c r="B82" s="99"/>
      <c r="C82" s="99"/>
      <c r="D82" s="99"/>
      <c r="E82" s="99"/>
      <c r="F82" s="99"/>
      <c r="G82" s="99"/>
      <c r="H82" s="99"/>
      <c r="I82" s="99"/>
      <c r="J82" s="99"/>
      <c r="K82" s="99"/>
    </row>
    <row r="83" spans="1:11" x14ac:dyDescent="0.25">
      <c r="A83" s="99"/>
      <c r="B83" s="99"/>
      <c r="C83" s="99"/>
      <c r="D83" s="99"/>
      <c r="E83" s="99"/>
      <c r="F83" s="99"/>
      <c r="G83" s="99"/>
      <c r="H83" s="99"/>
      <c r="I83" s="99"/>
      <c r="J83" s="99"/>
      <c r="K83" s="99"/>
    </row>
    <row r="84" spans="1:11" x14ac:dyDescent="0.25">
      <c r="A84" s="99"/>
      <c r="B84" s="99"/>
      <c r="C84" s="99"/>
      <c r="D84" s="99"/>
      <c r="E84" s="99"/>
      <c r="F84" s="99"/>
      <c r="G84" s="99"/>
      <c r="H84" s="99"/>
      <c r="I84" s="99"/>
      <c r="J84" s="99"/>
      <c r="K84" s="99"/>
    </row>
    <row r="85" spans="1:11" x14ac:dyDescent="0.25">
      <c r="A85" s="99"/>
      <c r="B85" s="99"/>
      <c r="C85" s="99"/>
      <c r="D85" s="99"/>
      <c r="E85" s="99"/>
      <c r="F85" s="99"/>
      <c r="G85" s="99"/>
      <c r="H85" s="99"/>
      <c r="I85" s="99"/>
      <c r="J85" s="99"/>
      <c r="K85" s="99"/>
    </row>
    <row r="86" spans="1:11" x14ac:dyDescent="0.25">
      <c r="A86" s="99"/>
      <c r="B86" s="99"/>
      <c r="C86" s="99"/>
      <c r="D86" s="99"/>
      <c r="E86" s="99"/>
      <c r="F86" s="99"/>
      <c r="G86" s="99"/>
      <c r="H86" s="99"/>
      <c r="I86" s="99"/>
      <c r="J86" s="99"/>
      <c r="K86" s="99"/>
    </row>
    <row r="87" spans="1:11" x14ac:dyDescent="0.25">
      <c r="A87" s="99"/>
      <c r="B87" s="99"/>
      <c r="C87" s="99"/>
      <c r="D87" s="99"/>
      <c r="E87" s="99"/>
      <c r="F87" s="99"/>
      <c r="G87" s="99"/>
      <c r="H87" s="99"/>
      <c r="I87" s="99"/>
      <c r="J87" s="99"/>
      <c r="K87" s="99"/>
    </row>
    <row r="88" spans="1:11" x14ac:dyDescent="0.25">
      <c r="A88" s="99"/>
      <c r="B88" s="99"/>
      <c r="C88" s="99"/>
      <c r="D88" s="99"/>
      <c r="E88" s="99"/>
      <c r="F88" s="99"/>
      <c r="G88" s="99"/>
      <c r="H88" s="99"/>
      <c r="I88" s="99"/>
      <c r="J88" s="99"/>
      <c r="K88" s="99"/>
    </row>
    <row r="89" spans="1:11" x14ac:dyDescent="0.25">
      <c r="A89" s="99"/>
      <c r="B89" s="99"/>
      <c r="C89" s="99"/>
      <c r="D89" s="99"/>
      <c r="E89" s="99"/>
      <c r="F89" s="99"/>
      <c r="G89" s="99"/>
      <c r="H89" s="99"/>
      <c r="I89" s="99"/>
      <c r="J89" s="99"/>
      <c r="K89" s="99"/>
    </row>
    <row r="90" spans="1:11" x14ac:dyDescent="0.25">
      <c r="A90" s="99"/>
      <c r="B90" s="99"/>
      <c r="C90" s="99"/>
      <c r="D90" s="99"/>
      <c r="E90" s="99"/>
      <c r="F90" s="99"/>
      <c r="G90" s="99"/>
      <c r="H90" s="99"/>
      <c r="I90" s="99"/>
      <c r="J90" s="99"/>
      <c r="K90" s="99"/>
    </row>
    <row r="91" spans="1:11" x14ac:dyDescent="0.25">
      <c r="A91" s="99"/>
      <c r="B91" s="99"/>
      <c r="C91" s="99"/>
      <c r="D91" s="99"/>
      <c r="E91" s="99"/>
      <c r="F91" s="99"/>
      <c r="G91" s="99"/>
      <c r="H91" s="99"/>
      <c r="I91" s="99"/>
      <c r="J91" s="99"/>
      <c r="K91" s="99"/>
    </row>
    <row r="92" spans="1:11" x14ac:dyDescent="0.25">
      <c r="A92" s="99"/>
      <c r="B92" s="99"/>
      <c r="C92" s="99"/>
      <c r="D92" s="99"/>
      <c r="E92" s="99"/>
      <c r="F92" s="99"/>
      <c r="G92" s="99"/>
      <c r="H92" s="99"/>
      <c r="I92" s="99"/>
      <c r="J92" s="99"/>
      <c r="K92" s="99"/>
    </row>
    <row r="93" spans="1:11" x14ac:dyDescent="0.25">
      <c r="A93" s="99"/>
      <c r="B93" s="99"/>
      <c r="C93" s="99"/>
      <c r="D93" s="99"/>
      <c r="E93" s="99"/>
      <c r="F93" s="99"/>
      <c r="G93" s="99"/>
      <c r="H93" s="99"/>
      <c r="I93" s="99"/>
      <c r="J93" s="99"/>
      <c r="K93" s="99"/>
    </row>
    <row r="94" spans="1:11" x14ac:dyDescent="0.25">
      <c r="A94" s="99"/>
      <c r="B94" s="99"/>
      <c r="C94" s="99"/>
      <c r="D94" s="99"/>
      <c r="E94" s="99"/>
      <c r="F94" s="99"/>
      <c r="G94" s="99"/>
      <c r="H94" s="99"/>
      <c r="I94" s="99"/>
      <c r="J94" s="99"/>
      <c r="K94" s="99"/>
    </row>
    <row r="95" spans="1:11" x14ac:dyDescent="0.25">
      <c r="A95" s="99"/>
      <c r="B95" s="99"/>
      <c r="C95" s="99"/>
      <c r="D95" s="99"/>
      <c r="E95" s="99"/>
      <c r="F95" s="99"/>
      <c r="G95" s="99"/>
      <c r="H95" s="99"/>
      <c r="I95" s="99"/>
      <c r="J95" s="99"/>
      <c r="K95" s="99"/>
    </row>
    <row r="96" spans="1:11" x14ac:dyDescent="0.25">
      <c r="A96" s="99"/>
      <c r="B96" s="99"/>
      <c r="C96" s="99"/>
      <c r="D96" s="99"/>
      <c r="E96" s="99"/>
      <c r="F96" s="99"/>
      <c r="G96" s="99"/>
      <c r="H96" s="99"/>
      <c r="I96" s="99"/>
      <c r="J96" s="99"/>
      <c r="K96" s="99"/>
    </row>
    <row r="97" spans="1:11" x14ac:dyDescent="0.25">
      <c r="A97" s="99"/>
      <c r="B97" s="99"/>
      <c r="C97" s="99"/>
      <c r="D97" s="99"/>
      <c r="E97" s="99"/>
      <c r="F97" s="99"/>
      <c r="G97" s="99"/>
      <c r="H97" s="99"/>
      <c r="I97" s="99"/>
      <c r="J97" s="99"/>
      <c r="K97" s="99"/>
    </row>
    <row r="98" spans="1:11" x14ac:dyDescent="0.25">
      <c r="A98" s="99"/>
      <c r="B98" s="99"/>
      <c r="C98" s="99"/>
      <c r="D98" s="99"/>
      <c r="E98" s="99"/>
      <c r="F98" s="99"/>
      <c r="G98" s="99"/>
      <c r="H98" s="99"/>
      <c r="I98" s="99"/>
      <c r="J98" s="99"/>
      <c r="K98" s="99"/>
    </row>
    <row r="99" spans="1:11" x14ac:dyDescent="0.25">
      <c r="A99" s="99"/>
      <c r="B99" s="99"/>
      <c r="C99" s="99"/>
      <c r="D99" s="99"/>
      <c r="E99" s="99"/>
      <c r="F99" s="99"/>
      <c r="G99" s="99"/>
      <c r="H99" s="99"/>
      <c r="I99" s="99"/>
      <c r="J99" s="99"/>
      <c r="K99" s="99"/>
    </row>
    <row r="100" spans="1:11" x14ac:dyDescent="0.25">
      <c r="A100" s="99"/>
      <c r="B100" s="99"/>
      <c r="C100" s="99"/>
      <c r="D100" s="99"/>
      <c r="E100" s="99"/>
      <c r="F100" s="99"/>
      <c r="G100" s="99"/>
      <c r="H100" s="99"/>
      <c r="I100" s="99"/>
      <c r="J100" s="99"/>
      <c r="K100" s="99"/>
    </row>
    <row r="101" spans="1:11" x14ac:dyDescent="0.25">
      <c r="A101" s="99"/>
      <c r="B101" s="99"/>
      <c r="C101" s="99"/>
      <c r="D101" s="99"/>
      <c r="E101" s="99"/>
      <c r="F101" s="99"/>
      <c r="G101" s="99"/>
      <c r="H101" s="99"/>
      <c r="I101" s="99"/>
      <c r="J101" s="99"/>
      <c r="K101" s="99"/>
    </row>
    <row r="102" spans="1:11" x14ac:dyDescent="0.25">
      <c r="A102" s="99"/>
      <c r="B102" s="99"/>
      <c r="C102" s="99"/>
      <c r="D102" s="99"/>
      <c r="E102" s="99"/>
      <c r="F102" s="99"/>
      <c r="G102" s="99"/>
      <c r="H102" s="99"/>
      <c r="I102" s="99"/>
      <c r="J102" s="99"/>
      <c r="K102" s="99"/>
    </row>
    <row r="103" spans="1:11" x14ac:dyDescent="0.25">
      <c r="A103" s="99"/>
      <c r="B103" s="99"/>
      <c r="C103" s="99"/>
      <c r="D103" s="99"/>
      <c r="E103" s="99"/>
      <c r="F103" s="99"/>
      <c r="G103" s="99"/>
      <c r="H103" s="99"/>
      <c r="I103" s="99"/>
      <c r="J103" s="99"/>
      <c r="K103" s="99"/>
    </row>
    <row r="104" spans="1:11" x14ac:dyDescent="0.25">
      <c r="A104" s="99"/>
      <c r="B104" s="99"/>
      <c r="C104" s="99"/>
      <c r="D104" s="99"/>
      <c r="E104" s="99"/>
      <c r="F104" s="99"/>
      <c r="G104" s="99"/>
      <c r="H104" s="99"/>
      <c r="I104" s="99"/>
      <c r="J104" s="99"/>
      <c r="K104" s="99"/>
    </row>
    <row r="105" spans="1:11" x14ac:dyDescent="0.25">
      <c r="A105" s="99"/>
      <c r="B105" s="99"/>
      <c r="C105" s="99"/>
      <c r="D105" s="99"/>
      <c r="E105" s="99"/>
      <c r="F105" s="99"/>
      <c r="G105" s="99"/>
      <c r="H105" s="99"/>
      <c r="I105" s="99"/>
      <c r="J105" s="99"/>
      <c r="K105" s="99"/>
    </row>
    <row r="106" spans="1:11" x14ac:dyDescent="0.25">
      <c r="A106" s="99"/>
      <c r="B106" s="99"/>
      <c r="H106" s="99"/>
      <c r="I106" s="99"/>
      <c r="J106" s="99"/>
      <c r="K106" s="99"/>
    </row>
    <row r="107" spans="1:11" x14ac:dyDescent="0.25">
      <c r="A107" s="99"/>
      <c r="B107" s="99"/>
      <c r="H107" s="99"/>
      <c r="I107" s="99"/>
      <c r="J107" s="99"/>
      <c r="K107" s="99"/>
    </row>
    <row r="108" spans="1:11" x14ac:dyDescent="0.25">
      <c r="A108" s="99"/>
      <c r="B108" s="99"/>
      <c r="H108" s="99"/>
      <c r="I108" s="99"/>
      <c r="J108" s="99"/>
      <c r="K108" s="99"/>
    </row>
    <row r="109" spans="1:11" x14ac:dyDescent="0.25">
      <c r="A109" s="99"/>
      <c r="B109" s="99"/>
      <c r="H109" s="99"/>
      <c r="I109" s="99"/>
      <c r="J109" s="99"/>
      <c r="K109" s="99"/>
    </row>
    <row r="110" spans="1:11" x14ac:dyDescent="0.25">
      <c r="A110" s="99"/>
      <c r="B110" s="99"/>
      <c r="H110" s="99"/>
      <c r="I110" s="99"/>
      <c r="J110" s="99"/>
      <c r="K110" s="99"/>
    </row>
    <row r="111" spans="1:11" x14ac:dyDescent="0.25">
      <c r="A111" s="99"/>
      <c r="B111" s="99"/>
      <c r="H111" s="99"/>
      <c r="I111" s="99"/>
      <c r="J111" s="99"/>
      <c r="K111" s="99"/>
    </row>
    <row r="112" spans="1:11" x14ac:dyDescent="0.25">
      <c r="A112" s="99"/>
      <c r="B112" s="99"/>
      <c r="H112" s="99"/>
      <c r="I112" s="99"/>
      <c r="J112" s="99"/>
      <c r="K112" s="99"/>
    </row>
    <row r="113" spans="1:11" x14ac:dyDescent="0.25">
      <c r="A113" s="99"/>
      <c r="B113" s="99"/>
      <c r="H113" s="99"/>
      <c r="I113" s="99"/>
      <c r="J113" s="99"/>
      <c r="K113" s="99"/>
    </row>
    <row r="114" spans="1:11" x14ac:dyDescent="0.25">
      <c r="A114" s="99"/>
      <c r="B114" s="99"/>
      <c r="H114" s="99"/>
      <c r="I114" s="99"/>
      <c r="J114" s="99"/>
      <c r="K114" s="99"/>
    </row>
    <row r="115" spans="1:11" x14ac:dyDescent="0.25">
      <c r="B115" s="99"/>
      <c r="J115" s="99"/>
    </row>
  </sheetData>
  <mergeCells count="62">
    <mergeCell ref="C3:I3"/>
    <mergeCell ref="C4:I4"/>
    <mergeCell ref="D7:E7"/>
    <mergeCell ref="F7:G7"/>
    <mergeCell ref="D8:E8"/>
    <mergeCell ref="F8:G8"/>
    <mergeCell ref="D9:E9"/>
    <mergeCell ref="F9:G9"/>
    <mergeCell ref="D10:E10"/>
    <mergeCell ref="F10:G10"/>
    <mergeCell ref="D12:E12"/>
    <mergeCell ref="F12:G12"/>
    <mergeCell ref="D25:E25"/>
    <mergeCell ref="F25:G25"/>
    <mergeCell ref="D15:E15"/>
    <mergeCell ref="F15:G15"/>
    <mergeCell ref="D13:E13"/>
    <mergeCell ref="F13:G13"/>
    <mergeCell ref="D14:E14"/>
    <mergeCell ref="F14:G14"/>
    <mergeCell ref="D18:I18"/>
    <mergeCell ref="E19:H19"/>
    <mergeCell ref="E20:H20"/>
    <mergeCell ref="C22:H22"/>
    <mergeCell ref="D23:I23"/>
    <mergeCell ref="D26:E26"/>
    <mergeCell ref="F26:G26"/>
    <mergeCell ref="D27:E27"/>
    <mergeCell ref="F27:G27"/>
    <mergeCell ref="D33:E33"/>
    <mergeCell ref="F33:G33"/>
    <mergeCell ref="F30:G30"/>
    <mergeCell ref="D31:E31"/>
    <mergeCell ref="F31:G31"/>
    <mergeCell ref="D32:E32"/>
    <mergeCell ref="F32:G32"/>
    <mergeCell ref="D39:E39"/>
    <mergeCell ref="F39:G39"/>
    <mergeCell ref="D40:E40"/>
    <mergeCell ref="F40:G40"/>
    <mergeCell ref="F37:H37"/>
    <mergeCell ref="F41:G41"/>
    <mergeCell ref="D42:E42"/>
    <mergeCell ref="F42:G42"/>
    <mergeCell ref="E45:H45"/>
    <mergeCell ref="E46:H46"/>
    <mergeCell ref="G55:I55"/>
    <mergeCell ref="G56:I56"/>
    <mergeCell ref="D11:E11"/>
    <mergeCell ref="F11:G11"/>
    <mergeCell ref="F48:I48"/>
    <mergeCell ref="D28:E28"/>
    <mergeCell ref="F28:G28"/>
    <mergeCell ref="D29:E29"/>
    <mergeCell ref="F29:G29"/>
    <mergeCell ref="D30:E30"/>
    <mergeCell ref="D48:E48"/>
    <mergeCell ref="G51:I51"/>
    <mergeCell ref="G52:I52"/>
    <mergeCell ref="G53:I53"/>
    <mergeCell ref="G54:I54"/>
    <mergeCell ref="D41:E41"/>
  </mergeCells>
  <hyperlinks>
    <hyperlink ref="E20" r:id="rId1"/>
    <hyperlink ref="E37" r:id="rId2"/>
    <hyperlink ref="F37"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pane xSplit="3" ySplit="7" topLeftCell="D39" activePane="bottomRight" state="frozen"/>
      <selection pane="topRight" activeCell="D1" sqref="D1"/>
      <selection pane="bottomLeft" activeCell="A8" sqref="A8"/>
      <selection pane="bottomRight" activeCell="G39" sqref="G39"/>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5.140625" customWidth="1"/>
    <col min="6" max="6" width="26.85546875" customWidth="1"/>
    <col min="7" max="7" width="70.5703125" customWidth="1"/>
    <col min="8" max="8" width="24.7109375" customWidth="1"/>
    <col min="9" max="10" width="1.7109375" customWidth="1"/>
  </cols>
  <sheetData>
    <row r="1" spans="2:14" ht="15.75" thickBot="1" x14ac:dyDescent="0.3"/>
    <row r="2" spans="2:14" ht="15.75" thickBot="1" x14ac:dyDescent="0.3">
      <c r="B2" s="40"/>
      <c r="C2" s="41"/>
      <c r="D2" s="42"/>
      <c r="E2" s="42"/>
      <c r="F2" s="42"/>
      <c r="G2" s="42"/>
      <c r="H2" s="42"/>
      <c r="I2" s="43"/>
    </row>
    <row r="3" spans="2:14" ht="21" thickBot="1" x14ac:dyDescent="0.35">
      <c r="B3" s="92"/>
      <c r="C3" s="378" t="s">
        <v>245</v>
      </c>
      <c r="D3" s="471"/>
      <c r="E3" s="471"/>
      <c r="F3" s="471"/>
      <c r="G3" s="471"/>
      <c r="H3" s="472"/>
      <c r="I3" s="94"/>
      <c r="N3" s="327"/>
    </row>
    <row r="4" spans="2:14" ht="15.6" customHeight="1" x14ac:dyDescent="0.25">
      <c r="B4" s="44"/>
      <c r="C4" s="473" t="s">
        <v>869</v>
      </c>
      <c r="D4" s="473"/>
      <c r="E4" s="473"/>
      <c r="F4" s="473"/>
      <c r="G4" s="473"/>
      <c r="H4" s="473"/>
      <c r="I4" s="45"/>
      <c r="N4" s="327"/>
    </row>
    <row r="5" spans="2:14" x14ac:dyDescent="0.25">
      <c r="B5" s="44"/>
      <c r="C5" s="474"/>
      <c r="D5" s="474"/>
      <c r="E5" s="474"/>
      <c r="F5" s="474"/>
      <c r="G5" s="474"/>
      <c r="H5" s="474"/>
      <c r="I5" s="45"/>
      <c r="N5" s="327"/>
    </row>
    <row r="6" spans="2:14" ht="27" customHeight="1" thickBot="1" x14ac:dyDescent="0.3">
      <c r="B6" s="44"/>
      <c r="C6" s="477" t="s">
        <v>246</v>
      </c>
      <c r="D6" s="477"/>
      <c r="E6" s="47"/>
      <c r="F6" s="47"/>
      <c r="G6" s="47"/>
      <c r="H6" s="47"/>
      <c r="I6" s="45"/>
      <c r="N6" s="327"/>
    </row>
    <row r="7" spans="2:14" ht="30" customHeight="1" thickBot="1" x14ac:dyDescent="0.3">
      <c r="B7" s="44"/>
      <c r="C7" s="147" t="s">
        <v>244</v>
      </c>
      <c r="D7" s="475" t="s">
        <v>243</v>
      </c>
      <c r="E7" s="476"/>
      <c r="F7" s="100" t="s">
        <v>241</v>
      </c>
      <c r="G7" s="101" t="s">
        <v>273</v>
      </c>
      <c r="H7" s="100" t="s">
        <v>281</v>
      </c>
      <c r="I7" s="45"/>
      <c r="N7" s="327"/>
    </row>
    <row r="8" spans="2:14" ht="128.25" customHeight="1" x14ac:dyDescent="0.25">
      <c r="B8" s="48"/>
      <c r="C8" s="318" t="s">
        <v>758</v>
      </c>
      <c r="D8" s="451" t="s">
        <v>759</v>
      </c>
      <c r="E8" s="452"/>
      <c r="F8" s="288" t="s">
        <v>718</v>
      </c>
      <c r="G8" s="288" t="s">
        <v>859</v>
      </c>
      <c r="H8" s="274" t="s">
        <v>760</v>
      </c>
      <c r="I8" s="49"/>
    </row>
    <row r="9" spans="2:14" ht="93.95" customHeight="1" x14ac:dyDescent="0.25">
      <c r="B9" s="48"/>
      <c r="C9" s="336" t="s">
        <v>920</v>
      </c>
      <c r="D9" s="451" t="s">
        <v>761</v>
      </c>
      <c r="E9" s="452"/>
      <c r="F9" s="288" t="s">
        <v>762</v>
      </c>
      <c r="G9" s="288" t="s">
        <v>952</v>
      </c>
      <c r="H9" s="274" t="s">
        <v>763</v>
      </c>
      <c r="I9" s="49"/>
    </row>
    <row r="10" spans="2:14" ht="237.75" customHeight="1" x14ac:dyDescent="0.25">
      <c r="B10" s="48"/>
      <c r="C10" s="275" t="s">
        <v>764</v>
      </c>
      <c r="D10" s="451" t="s">
        <v>766</v>
      </c>
      <c r="E10" s="452"/>
      <c r="F10" s="288" t="s">
        <v>765</v>
      </c>
      <c r="G10" s="297" t="s">
        <v>974</v>
      </c>
      <c r="H10" s="274" t="s">
        <v>767</v>
      </c>
      <c r="I10" s="49"/>
    </row>
    <row r="11" spans="2:14" ht="131.25" customHeight="1" x14ac:dyDescent="0.25">
      <c r="B11" s="48"/>
      <c r="C11" s="275" t="s">
        <v>889</v>
      </c>
      <c r="D11" s="451" t="s">
        <v>719</v>
      </c>
      <c r="E11" s="452"/>
      <c r="F11" s="288" t="s">
        <v>720</v>
      </c>
      <c r="G11" s="288" t="s">
        <v>878</v>
      </c>
      <c r="H11" s="274" t="s">
        <v>721</v>
      </c>
      <c r="I11" s="49"/>
    </row>
    <row r="12" spans="2:14" ht="137.44999999999999" customHeight="1" x14ac:dyDescent="0.25">
      <c r="B12" s="48"/>
      <c r="C12" s="336" t="s">
        <v>768</v>
      </c>
      <c r="D12" s="451" t="s">
        <v>769</v>
      </c>
      <c r="E12" s="452"/>
      <c r="F12" s="288" t="s">
        <v>770</v>
      </c>
      <c r="G12" s="288" t="s">
        <v>860</v>
      </c>
      <c r="H12" s="274" t="s">
        <v>771</v>
      </c>
      <c r="I12" s="49"/>
    </row>
    <row r="13" spans="2:14" ht="135.75" customHeight="1" x14ac:dyDescent="0.25">
      <c r="B13" s="48"/>
      <c r="C13" s="275" t="s">
        <v>772</v>
      </c>
      <c r="D13" s="451" t="s">
        <v>773</v>
      </c>
      <c r="E13" s="452"/>
      <c r="F13" s="288" t="s">
        <v>774</v>
      </c>
      <c r="G13" s="288" t="s">
        <v>882</v>
      </c>
      <c r="H13" s="274" t="s">
        <v>775</v>
      </c>
      <c r="I13" s="49"/>
    </row>
    <row r="14" spans="2:14" ht="220.5" customHeight="1" x14ac:dyDescent="0.25">
      <c r="B14" s="48"/>
      <c r="C14" s="275" t="s">
        <v>776</v>
      </c>
      <c r="D14" s="451" t="s">
        <v>777</v>
      </c>
      <c r="E14" s="452"/>
      <c r="F14" s="288" t="s">
        <v>778</v>
      </c>
      <c r="G14" s="288" t="s">
        <v>879</v>
      </c>
      <c r="H14" s="274" t="s">
        <v>779</v>
      </c>
      <c r="I14" s="49"/>
    </row>
    <row r="15" spans="2:14" ht="247.5" customHeight="1" x14ac:dyDescent="0.25">
      <c r="B15" s="48"/>
      <c r="C15" s="467" t="s">
        <v>780</v>
      </c>
      <c r="D15" s="469" t="s">
        <v>734</v>
      </c>
      <c r="E15" s="470"/>
      <c r="F15" s="289" t="s">
        <v>722</v>
      </c>
      <c r="G15" s="289" t="s">
        <v>880</v>
      </c>
      <c r="H15" s="31" t="s">
        <v>723</v>
      </c>
      <c r="I15" s="49"/>
    </row>
    <row r="16" spans="2:14" ht="63.6" customHeight="1" x14ac:dyDescent="0.25">
      <c r="B16" s="48"/>
      <c r="C16" s="468"/>
      <c r="D16" s="469" t="s">
        <v>781</v>
      </c>
      <c r="E16" s="470"/>
      <c r="F16" s="289" t="s">
        <v>782</v>
      </c>
      <c r="G16" s="298" t="s">
        <v>717</v>
      </c>
      <c r="H16" s="31" t="s">
        <v>783</v>
      </c>
      <c r="I16" s="49"/>
    </row>
    <row r="17" spans="2:9" ht="143.25" customHeight="1" x14ac:dyDescent="0.25">
      <c r="B17" s="48"/>
      <c r="C17" s="275" t="s">
        <v>784</v>
      </c>
      <c r="D17" s="451" t="s">
        <v>785</v>
      </c>
      <c r="E17" s="452"/>
      <c r="F17" s="288" t="s">
        <v>786</v>
      </c>
      <c r="G17" s="288" t="s">
        <v>894</v>
      </c>
      <c r="H17" s="356" t="s">
        <v>973</v>
      </c>
      <c r="I17" s="49"/>
    </row>
    <row r="18" spans="2:9" ht="108" customHeight="1" x14ac:dyDescent="0.25">
      <c r="B18" s="48"/>
      <c r="C18" s="336" t="s">
        <v>921</v>
      </c>
      <c r="D18" s="451" t="s">
        <v>787</v>
      </c>
      <c r="E18" s="452"/>
      <c r="F18" s="288" t="s">
        <v>788</v>
      </c>
      <c r="G18" s="288" t="s">
        <v>886</v>
      </c>
      <c r="H18" s="274" t="s">
        <v>789</v>
      </c>
      <c r="I18" s="49"/>
    </row>
    <row r="19" spans="2:9" ht="128.1" customHeight="1" thickBot="1" x14ac:dyDescent="0.3">
      <c r="B19" s="48"/>
      <c r="C19" s="275" t="s">
        <v>790</v>
      </c>
      <c r="D19" s="451" t="s">
        <v>791</v>
      </c>
      <c r="E19" s="452"/>
      <c r="F19" s="288" t="s">
        <v>792</v>
      </c>
      <c r="G19" s="288" t="s">
        <v>881</v>
      </c>
      <c r="H19" s="274" t="s">
        <v>793</v>
      </c>
      <c r="I19" s="49"/>
    </row>
    <row r="20" spans="2:9" ht="126.6" customHeight="1" x14ac:dyDescent="0.25">
      <c r="B20" s="48"/>
      <c r="C20" s="319" t="s">
        <v>794</v>
      </c>
      <c r="D20" s="451" t="s">
        <v>795</v>
      </c>
      <c r="E20" s="452"/>
      <c r="F20" s="288" t="s">
        <v>796</v>
      </c>
      <c r="G20" s="288" t="s">
        <v>866</v>
      </c>
      <c r="H20" s="274" t="s">
        <v>797</v>
      </c>
      <c r="I20" s="49"/>
    </row>
    <row r="21" spans="2:9" ht="51" customHeight="1" x14ac:dyDescent="0.25">
      <c r="B21" s="48"/>
      <c r="C21" s="336" t="s">
        <v>922</v>
      </c>
      <c r="D21" s="451" t="s">
        <v>798</v>
      </c>
      <c r="E21" s="452"/>
      <c r="F21" s="288" t="s">
        <v>799</v>
      </c>
      <c r="G21" s="320" t="s">
        <v>757</v>
      </c>
      <c r="H21" s="274" t="s">
        <v>800</v>
      </c>
      <c r="I21" s="49"/>
    </row>
    <row r="22" spans="2:9" ht="107.1" customHeight="1" x14ac:dyDescent="0.25">
      <c r="B22" s="48"/>
      <c r="C22" s="275" t="s">
        <v>801</v>
      </c>
      <c r="D22" s="451" t="s">
        <v>802</v>
      </c>
      <c r="E22" s="452"/>
      <c r="F22" s="288" t="s">
        <v>803</v>
      </c>
      <c r="G22" s="297" t="s">
        <v>890</v>
      </c>
      <c r="H22" s="274" t="s">
        <v>804</v>
      </c>
      <c r="I22" s="49"/>
    </row>
    <row r="23" spans="2:9" ht="112.5" customHeight="1" x14ac:dyDescent="0.25">
      <c r="B23" s="48"/>
      <c r="C23" s="336" t="s">
        <v>923</v>
      </c>
      <c r="D23" s="451" t="s">
        <v>805</v>
      </c>
      <c r="E23" s="452"/>
      <c r="F23" s="288" t="s">
        <v>806</v>
      </c>
      <c r="G23" s="320" t="s">
        <v>757</v>
      </c>
      <c r="H23" s="274" t="s">
        <v>807</v>
      </c>
      <c r="I23" s="49"/>
    </row>
    <row r="24" spans="2:9" ht="158.25" customHeight="1" x14ac:dyDescent="0.25">
      <c r="B24" s="48"/>
      <c r="C24" s="275" t="s">
        <v>808</v>
      </c>
      <c r="D24" s="451" t="s">
        <v>809</v>
      </c>
      <c r="E24" s="452"/>
      <c r="F24" s="288" t="s">
        <v>810</v>
      </c>
      <c r="G24" s="297" t="s">
        <v>867</v>
      </c>
      <c r="H24" s="274" t="s">
        <v>811</v>
      </c>
      <c r="I24" s="49"/>
    </row>
    <row r="25" spans="2:9" ht="78.599999999999994" customHeight="1" x14ac:dyDescent="0.25">
      <c r="B25" s="48"/>
      <c r="C25" s="275" t="s">
        <v>812</v>
      </c>
      <c r="D25" s="451" t="s">
        <v>813</v>
      </c>
      <c r="E25" s="452"/>
      <c r="F25" s="288" t="s">
        <v>814</v>
      </c>
      <c r="G25" s="297" t="s">
        <v>891</v>
      </c>
      <c r="H25" s="274" t="s">
        <v>815</v>
      </c>
      <c r="I25" s="49"/>
    </row>
    <row r="26" spans="2:9" ht="75" customHeight="1" x14ac:dyDescent="0.25">
      <c r="B26" s="48"/>
      <c r="C26" s="336" t="s">
        <v>924</v>
      </c>
      <c r="D26" s="451" t="s">
        <v>816</v>
      </c>
      <c r="E26" s="452"/>
      <c r="F26" s="288" t="s">
        <v>817</v>
      </c>
      <c r="G26" s="288" t="s">
        <v>895</v>
      </c>
      <c r="H26" s="274" t="s">
        <v>818</v>
      </c>
      <c r="I26" s="49"/>
    </row>
    <row r="27" spans="2:9" ht="99" customHeight="1" thickBot="1" x14ac:dyDescent="0.3">
      <c r="B27" s="48"/>
      <c r="C27" s="275" t="s">
        <v>819</v>
      </c>
      <c r="D27" s="451" t="s">
        <v>820</v>
      </c>
      <c r="E27" s="452"/>
      <c r="F27" s="288" t="s">
        <v>821</v>
      </c>
      <c r="G27" s="288" t="s">
        <v>872</v>
      </c>
      <c r="H27" s="274" t="s">
        <v>822</v>
      </c>
      <c r="I27" s="49"/>
    </row>
    <row r="28" spans="2:9" ht="131.25" customHeight="1" x14ac:dyDescent="0.25">
      <c r="B28" s="48"/>
      <c r="C28" s="319" t="s">
        <v>823</v>
      </c>
      <c r="D28" s="451" t="s">
        <v>824</v>
      </c>
      <c r="E28" s="452"/>
      <c r="F28" s="288" t="s">
        <v>825</v>
      </c>
      <c r="G28" s="288" t="s">
        <v>868</v>
      </c>
      <c r="H28" s="274" t="s">
        <v>826</v>
      </c>
      <c r="I28" s="49"/>
    </row>
    <row r="29" spans="2:9" ht="189.95" customHeight="1" x14ac:dyDescent="0.25">
      <c r="B29" s="48"/>
      <c r="C29" s="336" t="s">
        <v>925</v>
      </c>
      <c r="D29" s="451" t="s">
        <v>827</v>
      </c>
      <c r="E29" s="452"/>
      <c r="F29" s="288" t="s">
        <v>828</v>
      </c>
      <c r="G29" s="288" t="s">
        <v>896</v>
      </c>
      <c r="H29" s="274" t="s">
        <v>884</v>
      </c>
      <c r="I29" s="49"/>
    </row>
    <row r="30" spans="2:9" ht="54.95" customHeight="1" x14ac:dyDescent="0.25">
      <c r="B30" s="48"/>
      <c r="C30" s="336" t="s">
        <v>926</v>
      </c>
      <c r="D30" s="464" t="s">
        <v>829</v>
      </c>
      <c r="E30" s="465"/>
      <c r="F30" s="288" t="s">
        <v>830</v>
      </c>
      <c r="G30" s="288" t="s">
        <v>887</v>
      </c>
      <c r="H30" s="274" t="s">
        <v>831</v>
      </c>
      <c r="I30" s="49"/>
    </row>
    <row r="31" spans="2:9" ht="94.5" customHeight="1" x14ac:dyDescent="0.25">
      <c r="B31" s="48"/>
      <c r="C31" s="337" t="s">
        <v>927</v>
      </c>
      <c r="D31" s="464" t="s">
        <v>832</v>
      </c>
      <c r="E31" s="465"/>
      <c r="F31" s="288" t="s">
        <v>833</v>
      </c>
      <c r="G31" s="288" t="s">
        <v>887</v>
      </c>
      <c r="H31" s="274" t="s">
        <v>834</v>
      </c>
      <c r="I31" s="49"/>
    </row>
    <row r="32" spans="2:9" ht="195" x14ac:dyDescent="0.25">
      <c r="B32" s="48"/>
      <c r="C32" s="275" t="s">
        <v>835</v>
      </c>
      <c r="D32" s="464" t="s">
        <v>836</v>
      </c>
      <c r="E32" s="465"/>
      <c r="F32" s="289" t="s">
        <v>837</v>
      </c>
      <c r="G32" s="289" t="s">
        <v>885</v>
      </c>
      <c r="H32" s="31" t="s">
        <v>838</v>
      </c>
      <c r="I32" s="49"/>
    </row>
    <row r="33" spans="1:11" ht="160.9" customHeight="1" x14ac:dyDescent="0.25">
      <c r="B33" s="48"/>
      <c r="C33" s="275" t="s">
        <v>839</v>
      </c>
      <c r="D33" s="464" t="s">
        <v>840</v>
      </c>
      <c r="E33" s="465"/>
      <c r="F33" s="289"/>
      <c r="G33" s="289" t="s">
        <v>970</v>
      </c>
      <c r="H33" s="31" t="s">
        <v>841</v>
      </c>
      <c r="I33" s="49"/>
      <c r="K33" s="338"/>
    </row>
    <row r="34" spans="1:11" ht="121.9" customHeight="1" x14ac:dyDescent="0.25">
      <c r="B34" s="48"/>
      <c r="C34" s="275" t="s">
        <v>842</v>
      </c>
      <c r="D34" s="464" t="s">
        <v>840</v>
      </c>
      <c r="E34" s="465"/>
      <c r="F34" s="289" t="s">
        <v>843</v>
      </c>
      <c r="G34" s="289" t="s">
        <v>955</v>
      </c>
      <c r="H34" s="31" t="s">
        <v>844</v>
      </c>
      <c r="I34" s="49"/>
    </row>
    <row r="35" spans="1:11" ht="134.44999999999999" customHeight="1" x14ac:dyDescent="0.25">
      <c r="B35" s="48"/>
      <c r="C35" s="275" t="s">
        <v>845</v>
      </c>
      <c r="D35" s="464" t="s">
        <v>840</v>
      </c>
      <c r="E35" s="465"/>
      <c r="F35" s="289" t="s">
        <v>843</v>
      </c>
      <c r="G35" s="289" t="s">
        <v>971</v>
      </c>
      <c r="H35" s="31" t="s">
        <v>844</v>
      </c>
      <c r="I35" s="49"/>
    </row>
    <row r="36" spans="1:11" ht="149.44999999999999" customHeight="1" x14ac:dyDescent="0.25">
      <c r="B36" s="48"/>
      <c r="C36" s="275" t="s">
        <v>846</v>
      </c>
      <c r="D36" s="464" t="s">
        <v>840</v>
      </c>
      <c r="E36" s="465"/>
      <c r="F36" s="289" t="s">
        <v>847</v>
      </c>
      <c r="G36" s="289" t="s">
        <v>972</v>
      </c>
      <c r="H36" s="31" t="s">
        <v>844</v>
      </c>
      <c r="I36" s="49"/>
    </row>
    <row r="37" spans="1:11" ht="68.099999999999994" customHeight="1" x14ac:dyDescent="0.25">
      <c r="A37" s="48"/>
      <c r="B37" s="48"/>
      <c r="C37" s="275" t="s">
        <v>848</v>
      </c>
      <c r="D37" s="464" t="s">
        <v>849</v>
      </c>
      <c r="E37" s="465"/>
      <c r="F37" s="289" t="s">
        <v>850</v>
      </c>
      <c r="G37" s="298" t="s">
        <v>717</v>
      </c>
      <c r="H37" s="31" t="s">
        <v>851</v>
      </c>
      <c r="I37" s="49"/>
    </row>
    <row r="38" spans="1:11" ht="102.6" customHeight="1" x14ac:dyDescent="0.25">
      <c r="A38" s="48"/>
      <c r="B38" s="48"/>
      <c r="C38" s="275" t="s">
        <v>852</v>
      </c>
      <c r="D38" s="464" t="s">
        <v>853</v>
      </c>
      <c r="E38" s="465"/>
      <c r="F38" s="289" t="s">
        <v>951</v>
      </c>
      <c r="G38" s="298" t="s">
        <v>717</v>
      </c>
      <c r="H38" s="31" t="s">
        <v>854</v>
      </c>
      <c r="I38" s="49"/>
    </row>
    <row r="39" spans="1:11" ht="100.5" customHeight="1" x14ac:dyDescent="0.25">
      <c r="A39" s="48"/>
      <c r="B39" s="48"/>
      <c r="C39" s="275" t="s">
        <v>855</v>
      </c>
      <c r="D39" s="464" t="s">
        <v>856</v>
      </c>
      <c r="E39" s="465"/>
      <c r="F39" s="289" t="s">
        <v>857</v>
      </c>
      <c r="G39" s="298" t="s">
        <v>717</v>
      </c>
      <c r="H39" s="31" t="s">
        <v>858</v>
      </c>
      <c r="I39" s="49"/>
    </row>
    <row r="40" spans="1:11" ht="60.6" customHeight="1" thickBot="1" x14ac:dyDescent="0.3">
      <c r="A40" s="48"/>
      <c r="B40" s="277"/>
      <c r="C40" s="466"/>
      <c r="D40" s="466"/>
      <c r="E40" s="466"/>
      <c r="F40" s="466"/>
      <c r="G40" s="466"/>
      <c r="H40" s="466"/>
      <c r="I40" s="278"/>
    </row>
    <row r="46" spans="1:11" x14ac:dyDescent="0.25">
      <c r="D46" s="276"/>
    </row>
    <row r="47" spans="1:11" x14ac:dyDescent="0.25">
      <c r="D47" s="99"/>
      <c r="E47" s="99"/>
      <c r="F47" s="99"/>
      <c r="G47" s="99"/>
      <c r="H47" s="99"/>
    </row>
    <row r="48" spans="1:11" x14ac:dyDescent="0.25">
      <c r="D48" s="99"/>
      <c r="E48" s="99"/>
      <c r="F48" s="99"/>
      <c r="G48" s="99"/>
      <c r="H48" s="99"/>
    </row>
    <row r="49" spans="4:8" x14ac:dyDescent="0.25">
      <c r="D49" s="99"/>
      <c r="E49" s="99"/>
      <c r="F49" s="99"/>
      <c r="G49" s="99"/>
      <c r="H49" s="99"/>
    </row>
    <row r="50" spans="4:8" x14ac:dyDescent="0.25">
      <c r="D50" s="99"/>
      <c r="E50" s="99"/>
      <c r="F50" s="99"/>
      <c r="G50" s="99"/>
      <c r="H50" s="99"/>
    </row>
    <row r="51" spans="4:8" x14ac:dyDescent="0.25">
      <c r="D51" s="99"/>
      <c r="E51" s="99"/>
      <c r="F51" s="99"/>
      <c r="G51" s="99"/>
      <c r="H51" s="99"/>
    </row>
    <row r="52" spans="4:8" x14ac:dyDescent="0.25">
      <c r="D52" s="99"/>
      <c r="E52" s="99"/>
      <c r="F52" s="99"/>
      <c r="G52" s="99"/>
      <c r="H52" s="99"/>
    </row>
    <row r="53" spans="4:8" x14ac:dyDescent="0.25">
      <c r="D53" s="99"/>
      <c r="E53" s="99"/>
      <c r="F53" s="99"/>
      <c r="G53" s="99"/>
      <c r="H53" s="99"/>
    </row>
    <row r="54" spans="4:8" x14ac:dyDescent="0.25">
      <c r="D54" s="99"/>
      <c r="E54" s="99"/>
      <c r="F54" s="99"/>
      <c r="G54" s="99"/>
      <c r="H54" s="99"/>
    </row>
    <row r="55" spans="4:8" x14ac:dyDescent="0.25">
      <c r="D55" s="99"/>
      <c r="E55" s="99"/>
      <c r="F55" s="99"/>
      <c r="G55" s="99"/>
      <c r="H55" s="99"/>
    </row>
    <row r="56" spans="4:8" x14ac:dyDescent="0.25">
      <c r="D56" s="99"/>
      <c r="E56" s="99"/>
      <c r="F56" s="99"/>
      <c r="G56" s="99"/>
      <c r="H56" s="99"/>
    </row>
    <row r="57" spans="4:8" x14ac:dyDescent="0.25">
      <c r="D57" s="99"/>
      <c r="E57" s="99"/>
      <c r="F57" s="99"/>
      <c r="G57" s="99"/>
      <c r="H57" s="99"/>
    </row>
    <row r="58" spans="4:8" x14ac:dyDescent="0.25">
      <c r="D58" s="99"/>
      <c r="E58" s="99"/>
      <c r="F58" s="99"/>
      <c r="G58" s="99"/>
      <c r="H58" s="99"/>
    </row>
    <row r="59" spans="4:8" x14ac:dyDescent="0.25">
      <c r="H59" s="99"/>
    </row>
  </sheetData>
  <mergeCells count="39">
    <mergeCell ref="C3:H3"/>
    <mergeCell ref="C4:H4"/>
    <mergeCell ref="C5:H5"/>
    <mergeCell ref="D7:E7"/>
    <mergeCell ref="D8:E8"/>
    <mergeCell ref="C6:D6"/>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D34:E34"/>
    <mergeCell ref="D36:E36"/>
    <mergeCell ref="C15:C16"/>
    <mergeCell ref="D32:E32"/>
    <mergeCell ref="D33:E33"/>
    <mergeCell ref="D31:E31"/>
    <mergeCell ref="D22:E22"/>
    <mergeCell ref="D20:E20"/>
    <mergeCell ref="D30:E30"/>
    <mergeCell ref="D26:E26"/>
    <mergeCell ref="D27:E27"/>
    <mergeCell ref="D28:E28"/>
    <mergeCell ref="D29:E29"/>
    <mergeCell ref="D39:E39"/>
    <mergeCell ref="D35:E35"/>
    <mergeCell ref="D37:E37"/>
    <mergeCell ref="D38:E38"/>
    <mergeCell ref="C40:H40"/>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5" zoomScaleNormal="100" workbookViewId="0">
      <selection activeCell="D8" sqref="D8"/>
    </sheetView>
  </sheetViews>
  <sheetFormatPr defaultColWidth="8.85546875" defaultRowHeight="15" x14ac:dyDescent="0.25"/>
  <cols>
    <col min="1" max="1" width="1.28515625" customWidth="1"/>
    <col min="2" max="2" width="2" customWidth="1"/>
    <col min="3" max="3" width="43" customWidth="1"/>
    <col min="4" max="4" width="66" customWidth="1"/>
    <col min="5" max="5" width="2.42578125" customWidth="1"/>
    <col min="6" max="6" width="1.42578125" customWidth="1"/>
  </cols>
  <sheetData>
    <row r="1" spans="2:5" ht="15.75" thickBot="1" x14ac:dyDescent="0.3"/>
    <row r="2" spans="2:5" ht="15.75" thickBot="1" x14ac:dyDescent="0.3">
      <c r="B2" s="112"/>
      <c r="C2" s="67"/>
      <c r="D2" s="67"/>
      <c r="E2" s="68"/>
    </row>
    <row r="3" spans="2:5" ht="19.5" thickBot="1" x14ac:dyDescent="0.35">
      <c r="B3" s="113"/>
      <c r="C3" s="479" t="s">
        <v>258</v>
      </c>
      <c r="D3" s="480"/>
      <c r="E3" s="114"/>
    </row>
    <row r="4" spans="2:5" x14ac:dyDescent="0.25">
      <c r="B4" s="113"/>
      <c r="C4" s="115"/>
      <c r="D4" s="115"/>
      <c r="E4" s="114"/>
    </row>
    <row r="5" spans="2:5" ht="15.75" thickBot="1" x14ac:dyDescent="0.3">
      <c r="B5" s="113"/>
      <c r="C5" s="116" t="s">
        <v>294</v>
      </c>
      <c r="D5" s="115"/>
      <c r="E5" s="114"/>
    </row>
    <row r="6" spans="2:5" ht="15.75" thickBot="1" x14ac:dyDescent="0.3">
      <c r="B6" s="113"/>
      <c r="C6" s="125" t="s">
        <v>259</v>
      </c>
      <c r="D6" s="126" t="s">
        <v>260</v>
      </c>
      <c r="E6" s="114"/>
    </row>
    <row r="7" spans="2:5" ht="177" customHeight="1" thickBot="1" x14ac:dyDescent="0.3">
      <c r="B7" s="113"/>
      <c r="C7" s="117" t="s">
        <v>298</v>
      </c>
      <c r="D7" s="118" t="s">
        <v>908</v>
      </c>
      <c r="E7" s="114"/>
    </row>
    <row r="8" spans="2:5" ht="202.9" customHeight="1" thickBot="1" x14ac:dyDescent="0.3">
      <c r="B8" s="113"/>
      <c r="C8" s="119" t="s">
        <v>299</v>
      </c>
      <c r="D8" s="120" t="s">
        <v>953</v>
      </c>
      <c r="E8" s="114"/>
    </row>
    <row r="9" spans="2:5" ht="248.25" customHeight="1" thickBot="1" x14ac:dyDescent="0.3">
      <c r="B9" s="113"/>
      <c r="C9" s="121" t="s">
        <v>261</v>
      </c>
      <c r="D9" s="287" t="s">
        <v>907</v>
      </c>
      <c r="E9" s="114" t="s">
        <v>899</v>
      </c>
    </row>
    <row r="10" spans="2:5" ht="80.45" customHeight="1" thickBot="1" x14ac:dyDescent="0.3">
      <c r="B10" s="113"/>
      <c r="C10" s="117" t="s">
        <v>274</v>
      </c>
      <c r="D10" s="118" t="s">
        <v>900</v>
      </c>
      <c r="E10" s="114"/>
    </row>
    <row r="11" spans="2:5" x14ac:dyDescent="0.25">
      <c r="B11" s="113"/>
      <c r="C11" s="115"/>
      <c r="D11" s="115"/>
      <c r="E11" s="114"/>
    </row>
    <row r="12" spans="2:5" ht="15.75" thickBot="1" x14ac:dyDescent="0.3">
      <c r="B12" s="113"/>
      <c r="C12" s="481" t="s">
        <v>295</v>
      </c>
      <c r="D12" s="481"/>
      <c r="E12" s="114"/>
    </row>
    <row r="13" spans="2:5" ht="15.75" thickBot="1" x14ac:dyDescent="0.3">
      <c r="B13" s="113"/>
      <c r="C13" s="127" t="s">
        <v>262</v>
      </c>
      <c r="D13" s="127" t="s">
        <v>260</v>
      </c>
      <c r="E13" s="114"/>
    </row>
    <row r="14" spans="2:5" ht="15.75" thickBot="1" x14ac:dyDescent="0.3">
      <c r="B14" s="113"/>
      <c r="C14" s="478" t="s">
        <v>296</v>
      </c>
      <c r="D14" s="478"/>
      <c r="E14" s="114"/>
    </row>
    <row r="15" spans="2:5" ht="89.25" customHeight="1" thickBot="1" x14ac:dyDescent="0.3">
      <c r="B15" s="113"/>
      <c r="C15" s="121" t="s">
        <v>300</v>
      </c>
      <c r="D15" s="122"/>
      <c r="E15" s="114"/>
    </row>
    <row r="16" spans="2:5" ht="60" customHeight="1" thickBot="1" x14ac:dyDescent="0.3">
      <c r="B16" s="113"/>
      <c r="C16" s="121" t="s">
        <v>301</v>
      </c>
      <c r="D16" s="122"/>
      <c r="E16" s="114"/>
    </row>
    <row r="17" spans="2:5" ht="15.75" thickBot="1" x14ac:dyDescent="0.3">
      <c r="B17" s="113"/>
      <c r="C17" s="478" t="s">
        <v>297</v>
      </c>
      <c r="D17" s="478"/>
      <c r="E17" s="114"/>
    </row>
    <row r="18" spans="2:5" ht="99" customHeight="1" thickBot="1" x14ac:dyDescent="0.3">
      <c r="B18" s="113"/>
      <c r="C18" s="121" t="s">
        <v>302</v>
      </c>
      <c r="D18" s="122"/>
      <c r="E18" s="114"/>
    </row>
    <row r="19" spans="2:5" ht="77.25" customHeight="1" thickBot="1" x14ac:dyDescent="0.3">
      <c r="B19" s="113"/>
      <c r="C19" s="121" t="s">
        <v>293</v>
      </c>
      <c r="D19" s="122"/>
      <c r="E19" s="114"/>
    </row>
    <row r="20" spans="2:5" ht="15.75" thickBot="1" x14ac:dyDescent="0.3">
      <c r="B20" s="113"/>
      <c r="C20" s="478" t="s">
        <v>263</v>
      </c>
      <c r="D20" s="478"/>
      <c r="E20" s="114"/>
    </row>
    <row r="21" spans="2:5" ht="39" customHeight="1" thickBot="1" x14ac:dyDescent="0.3">
      <c r="B21" s="113"/>
      <c r="C21" s="123" t="s">
        <v>264</v>
      </c>
      <c r="D21" s="123"/>
      <c r="E21" s="114"/>
    </row>
    <row r="22" spans="2:5" ht="54.75" customHeight="1" thickBot="1" x14ac:dyDescent="0.3">
      <c r="B22" s="113"/>
      <c r="C22" s="123" t="s">
        <v>265</v>
      </c>
      <c r="D22" s="123"/>
      <c r="E22" s="114"/>
    </row>
    <row r="23" spans="2:5" ht="39" customHeight="1" thickBot="1" x14ac:dyDescent="0.3">
      <c r="B23" s="113"/>
      <c r="C23" s="123" t="s">
        <v>266</v>
      </c>
      <c r="D23" s="123"/>
      <c r="E23" s="114"/>
    </row>
    <row r="24" spans="2:5" ht="15.75" thickBot="1" x14ac:dyDescent="0.3">
      <c r="B24" s="113"/>
      <c r="C24" s="478" t="s">
        <v>267</v>
      </c>
      <c r="D24" s="478"/>
      <c r="E24" s="114"/>
    </row>
    <row r="25" spans="2:5" ht="66.75" customHeight="1" thickBot="1" x14ac:dyDescent="0.3">
      <c r="B25" s="113"/>
      <c r="C25" s="121" t="s">
        <v>303</v>
      </c>
      <c r="D25" s="122"/>
      <c r="E25" s="114"/>
    </row>
    <row r="26" spans="2:5" ht="47.25" customHeight="1" thickBot="1" x14ac:dyDescent="0.3">
      <c r="B26" s="113"/>
      <c r="C26" s="121" t="s">
        <v>304</v>
      </c>
      <c r="D26" s="122"/>
      <c r="E26" s="114"/>
    </row>
    <row r="27" spans="2:5" ht="84" customHeight="1" thickBot="1" x14ac:dyDescent="0.3">
      <c r="B27" s="113"/>
      <c r="C27" s="121" t="s">
        <v>268</v>
      </c>
      <c r="D27" s="122"/>
      <c r="E27" s="114"/>
    </row>
    <row r="28" spans="2:5" ht="52.5" customHeight="1" thickBot="1" x14ac:dyDescent="0.3">
      <c r="B28" s="113"/>
      <c r="C28" s="121" t="s">
        <v>305</v>
      </c>
      <c r="D28" s="122"/>
      <c r="E28" s="114"/>
    </row>
    <row r="29" spans="2:5" ht="15.75" thickBot="1" x14ac:dyDescent="0.3">
      <c r="B29" s="148"/>
      <c r="C29" s="124"/>
      <c r="D29" s="124"/>
      <c r="E29" s="149"/>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7"/>
  <sheetViews>
    <sheetView showGridLines="0" topLeftCell="A109" zoomScale="85" zoomScaleNormal="85" workbookViewId="0">
      <selection activeCell="C73" sqref="C73:C77"/>
    </sheetView>
  </sheetViews>
  <sheetFormatPr defaultColWidth="9.140625" defaultRowHeight="15" outlineLevelRow="1" x14ac:dyDescent="0.25"/>
  <cols>
    <col min="1" max="1" width="3" style="151" customWidth="1"/>
    <col min="2" max="2" width="28.5703125" style="151" customWidth="1"/>
    <col min="3" max="3" width="50.5703125" style="151" customWidth="1"/>
    <col min="4" max="4" width="34.28515625" style="151" customWidth="1"/>
    <col min="5" max="5" width="32" style="151" customWidth="1"/>
    <col min="6" max="6" width="26.7109375" style="151" customWidth="1"/>
    <col min="7" max="7" width="26.42578125" style="151" bestFit="1" customWidth="1"/>
    <col min="8" max="8" width="30" style="151" customWidth="1"/>
    <col min="9" max="9" width="31.5703125" style="151" customWidth="1"/>
    <col min="10" max="10" width="25.85546875" style="151" customWidth="1"/>
    <col min="11" max="11" width="31" style="151" bestFit="1" customWidth="1"/>
    <col min="12" max="12" width="30.28515625" style="151" customWidth="1"/>
    <col min="13" max="13" width="27.140625" style="151" bestFit="1" customWidth="1"/>
    <col min="14" max="14" width="25" style="151" customWidth="1"/>
    <col min="15" max="15" width="25.85546875" style="151" bestFit="1" customWidth="1"/>
    <col min="16" max="16" width="30.28515625" style="151" customWidth="1"/>
    <col min="17" max="17" width="27.140625" style="151" bestFit="1" customWidth="1"/>
    <col min="18" max="18" width="24.28515625" style="151" customWidth="1"/>
    <col min="19" max="19" width="23.140625" style="151" bestFit="1" customWidth="1"/>
    <col min="20" max="20" width="27.7109375" style="151" customWidth="1"/>
    <col min="21" max="16384" width="9.140625" style="151"/>
  </cols>
  <sheetData>
    <row r="1" spans="2:19" ht="15.75" thickBot="1" x14ac:dyDescent="0.3"/>
    <row r="2" spans="2:19" ht="26.25" x14ac:dyDescent="0.25">
      <c r="B2" s="96"/>
      <c r="C2" s="570"/>
      <c r="D2" s="570"/>
      <c r="E2" s="570"/>
      <c r="F2" s="570"/>
      <c r="G2" s="570"/>
      <c r="H2" s="90"/>
      <c r="I2" s="90"/>
      <c r="J2" s="90"/>
      <c r="K2" s="90"/>
      <c r="L2" s="90"/>
      <c r="M2" s="90"/>
      <c r="N2" s="90"/>
      <c r="O2" s="90"/>
      <c r="P2" s="90"/>
      <c r="Q2" s="90"/>
      <c r="R2" s="90"/>
      <c r="S2" s="91"/>
    </row>
    <row r="3" spans="2:19" ht="26.25" x14ac:dyDescent="0.25">
      <c r="B3" s="97"/>
      <c r="C3" s="576" t="s">
        <v>284</v>
      </c>
      <c r="D3" s="577"/>
      <c r="E3" s="577"/>
      <c r="F3" s="577"/>
      <c r="G3" s="578"/>
      <c r="H3" s="93"/>
      <c r="I3" s="93"/>
      <c r="J3" s="93"/>
      <c r="K3" s="93"/>
      <c r="L3" s="93"/>
      <c r="M3" s="93"/>
      <c r="N3" s="93"/>
      <c r="O3" s="93"/>
      <c r="P3" s="93"/>
      <c r="Q3" s="93"/>
      <c r="R3" s="93"/>
      <c r="S3" s="95"/>
    </row>
    <row r="4" spans="2:19" ht="26.25" x14ac:dyDescent="0.25">
      <c r="B4" s="97"/>
      <c r="C4" s="98"/>
      <c r="D4" s="98"/>
      <c r="E4" s="98"/>
      <c r="F4" s="98"/>
      <c r="G4" s="98"/>
      <c r="H4" s="93"/>
      <c r="I4" s="93"/>
      <c r="J4" s="93"/>
      <c r="K4" s="93"/>
      <c r="L4" s="93"/>
      <c r="M4" s="93"/>
      <c r="N4" s="93"/>
      <c r="O4" s="93"/>
      <c r="P4" s="93"/>
      <c r="Q4" s="93"/>
      <c r="R4" s="93"/>
      <c r="S4" s="95"/>
    </row>
    <row r="5" spans="2:19" ht="15.75" thickBot="1" x14ac:dyDescent="0.3">
      <c r="B5" s="92"/>
      <c r="C5" s="93"/>
      <c r="D5" s="93"/>
      <c r="E5" s="93"/>
      <c r="F5" s="93"/>
      <c r="G5" s="93"/>
      <c r="H5" s="93"/>
      <c r="I5" s="93"/>
      <c r="J5" s="93"/>
      <c r="K5" s="93"/>
      <c r="L5" s="93"/>
      <c r="M5" s="93"/>
      <c r="N5" s="93"/>
      <c r="O5" s="93"/>
      <c r="P5" s="93"/>
      <c r="Q5" s="93"/>
      <c r="R5" s="93"/>
      <c r="S5" s="95"/>
    </row>
    <row r="6" spans="2:19" ht="34.5" customHeight="1" thickBot="1" x14ac:dyDescent="0.3">
      <c r="B6" s="571" t="s">
        <v>602</v>
      </c>
      <c r="C6" s="572"/>
      <c r="D6" s="572"/>
      <c r="E6" s="572"/>
      <c r="F6" s="572"/>
      <c r="G6" s="572"/>
      <c r="H6" s="246"/>
      <c r="I6" s="246"/>
      <c r="J6" s="246"/>
      <c r="K6" s="246"/>
      <c r="L6" s="246"/>
      <c r="M6" s="246"/>
      <c r="N6" s="246"/>
      <c r="O6" s="246"/>
      <c r="P6" s="246"/>
      <c r="Q6" s="246"/>
      <c r="R6" s="246"/>
      <c r="S6" s="247"/>
    </row>
    <row r="7" spans="2:19" ht="15.75" customHeight="1" x14ac:dyDescent="0.25">
      <c r="B7" s="571" t="s">
        <v>664</v>
      </c>
      <c r="C7" s="573"/>
      <c r="D7" s="573"/>
      <c r="E7" s="573"/>
      <c r="F7" s="573"/>
      <c r="G7" s="573"/>
      <c r="H7" s="246"/>
      <c r="I7" s="246"/>
      <c r="J7" s="246"/>
      <c r="K7" s="246"/>
      <c r="L7" s="246"/>
      <c r="M7" s="246"/>
      <c r="N7" s="246"/>
      <c r="O7" s="246"/>
      <c r="P7" s="246"/>
      <c r="Q7" s="246"/>
      <c r="R7" s="246"/>
      <c r="S7" s="247"/>
    </row>
    <row r="8" spans="2:19" ht="15.75" customHeight="1" thickBot="1" x14ac:dyDescent="0.3">
      <c r="B8" s="574" t="s">
        <v>240</v>
      </c>
      <c r="C8" s="575"/>
      <c r="D8" s="575"/>
      <c r="E8" s="575"/>
      <c r="F8" s="575"/>
      <c r="G8" s="575"/>
      <c r="H8" s="248"/>
      <c r="I8" s="248"/>
      <c r="J8" s="248"/>
      <c r="K8" s="248"/>
      <c r="L8" s="248"/>
      <c r="M8" s="248"/>
      <c r="N8" s="248"/>
      <c r="O8" s="248"/>
      <c r="P8" s="248"/>
      <c r="Q8" s="248"/>
      <c r="R8" s="248"/>
      <c r="S8" s="249"/>
    </row>
    <row r="10" spans="2:19" ht="21" x14ac:dyDescent="0.35">
      <c r="B10" s="482" t="s">
        <v>308</v>
      </c>
      <c r="C10" s="482"/>
    </row>
    <row r="11" spans="2:19" ht="15.75" thickBot="1" x14ac:dyDescent="0.3"/>
    <row r="12" spans="2:19" ht="15" customHeight="1" thickBot="1" x14ac:dyDescent="0.3">
      <c r="B12" s="252" t="s">
        <v>309</v>
      </c>
      <c r="C12" s="152" t="s">
        <v>704</v>
      </c>
    </row>
    <row r="13" spans="2:19" ht="15.75" customHeight="1" thickBot="1" x14ac:dyDescent="0.3">
      <c r="B13" s="252" t="s">
        <v>277</v>
      </c>
      <c r="C13" s="152" t="s">
        <v>727</v>
      </c>
    </row>
    <row r="14" spans="2:19" ht="15.75" customHeight="1" thickBot="1" x14ac:dyDescent="0.3">
      <c r="B14" s="252" t="s">
        <v>665</v>
      </c>
      <c r="C14" s="152" t="s">
        <v>603</v>
      </c>
    </row>
    <row r="15" spans="2:19" ht="15.75" customHeight="1" thickBot="1" x14ac:dyDescent="0.3">
      <c r="B15" s="252" t="s">
        <v>310</v>
      </c>
      <c r="C15" s="152" t="s">
        <v>118</v>
      </c>
    </row>
    <row r="16" spans="2:19" ht="15.75" thickBot="1" x14ac:dyDescent="0.3">
      <c r="B16" s="252" t="s">
        <v>311</v>
      </c>
      <c r="C16" s="152" t="s">
        <v>608</v>
      </c>
    </row>
    <row r="17" spans="2:19" ht="15.75" thickBot="1" x14ac:dyDescent="0.3">
      <c r="B17" s="252" t="s">
        <v>312</v>
      </c>
      <c r="C17" s="152" t="s">
        <v>479</v>
      </c>
    </row>
    <row r="18" spans="2:19" ht="15.75" thickBot="1" x14ac:dyDescent="0.3"/>
    <row r="19" spans="2:19" ht="15.75" thickBot="1" x14ac:dyDescent="0.3">
      <c r="D19" s="483" t="s">
        <v>313</v>
      </c>
      <c r="E19" s="484"/>
      <c r="F19" s="484"/>
      <c r="G19" s="485"/>
      <c r="H19" s="483" t="s">
        <v>314</v>
      </c>
      <c r="I19" s="484"/>
      <c r="J19" s="484"/>
      <c r="K19" s="485"/>
      <c r="L19" s="483" t="s">
        <v>315</v>
      </c>
      <c r="M19" s="484"/>
      <c r="N19" s="484"/>
      <c r="O19" s="485"/>
      <c r="P19" s="483" t="s">
        <v>316</v>
      </c>
      <c r="Q19" s="484"/>
      <c r="R19" s="484"/>
      <c r="S19" s="485"/>
    </row>
    <row r="20" spans="2:19" ht="45" customHeight="1" thickBot="1" x14ac:dyDescent="0.3">
      <c r="B20" s="486" t="s">
        <v>317</v>
      </c>
      <c r="C20" s="489" t="s">
        <v>318</v>
      </c>
      <c r="D20" s="153"/>
      <c r="E20" s="154" t="s">
        <v>319</v>
      </c>
      <c r="F20" s="155" t="s">
        <v>320</v>
      </c>
      <c r="G20" s="156" t="s">
        <v>321</v>
      </c>
      <c r="H20" s="153"/>
      <c r="I20" s="154" t="s">
        <v>319</v>
      </c>
      <c r="J20" s="155" t="s">
        <v>320</v>
      </c>
      <c r="K20" s="156" t="s">
        <v>321</v>
      </c>
      <c r="L20" s="153"/>
      <c r="M20" s="154" t="s">
        <v>319</v>
      </c>
      <c r="N20" s="155" t="s">
        <v>320</v>
      </c>
      <c r="O20" s="156" t="s">
        <v>321</v>
      </c>
      <c r="P20" s="153"/>
      <c r="Q20" s="154" t="s">
        <v>319</v>
      </c>
      <c r="R20" s="155" t="s">
        <v>320</v>
      </c>
      <c r="S20" s="156" t="s">
        <v>321</v>
      </c>
    </row>
    <row r="21" spans="2:19" ht="40.5" customHeight="1" x14ac:dyDescent="0.25">
      <c r="B21" s="487"/>
      <c r="C21" s="490"/>
      <c r="D21" s="157" t="s">
        <v>322</v>
      </c>
      <c r="E21" s="158">
        <v>186718</v>
      </c>
      <c r="F21" s="159">
        <v>37368</v>
      </c>
      <c r="G21" s="160">
        <f>E21-F21</f>
        <v>149350</v>
      </c>
      <c r="H21" s="161" t="s">
        <v>322</v>
      </c>
      <c r="I21" s="162">
        <f>J21+K21</f>
        <v>160590</v>
      </c>
      <c r="J21" s="163">
        <v>23670</v>
      </c>
      <c r="K21" s="163">
        <v>136920</v>
      </c>
      <c r="L21" s="157" t="s">
        <v>322</v>
      </c>
      <c r="M21" s="162"/>
      <c r="N21" s="163"/>
      <c r="O21" s="164"/>
      <c r="P21" s="157" t="s">
        <v>322</v>
      </c>
      <c r="Q21" s="162"/>
      <c r="R21" s="163"/>
      <c r="S21" s="164"/>
    </row>
    <row r="22" spans="2:19" ht="39.75" customHeight="1" x14ac:dyDescent="0.25">
      <c r="B22" s="487"/>
      <c r="C22" s="490"/>
      <c r="D22" s="165" t="s">
        <v>323</v>
      </c>
      <c r="E22" s="166">
        <v>0.59150000000000003</v>
      </c>
      <c r="F22" s="166"/>
      <c r="G22" s="167"/>
      <c r="H22" s="168" t="s">
        <v>323</v>
      </c>
      <c r="I22" s="169">
        <v>0.5</v>
      </c>
      <c r="J22" s="169">
        <v>0.5</v>
      </c>
      <c r="K22" s="170">
        <v>0.5</v>
      </c>
      <c r="L22" s="165" t="s">
        <v>323</v>
      </c>
      <c r="M22" s="169"/>
      <c r="N22" s="169"/>
      <c r="O22" s="170"/>
      <c r="P22" s="165" t="s">
        <v>323</v>
      </c>
      <c r="Q22" s="169"/>
      <c r="R22" s="169"/>
      <c r="S22" s="170"/>
    </row>
    <row r="23" spans="2:19" ht="37.5" customHeight="1" x14ac:dyDescent="0.25">
      <c r="B23" s="488"/>
      <c r="C23" s="491"/>
      <c r="D23" s="165" t="s">
        <v>324</v>
      </c>
      <c r="E23" s="166">
        <v>0.436</v>
      </c>
      <c r="F23" s="166"/>
      <c r="G23" s="167"/>
      <c r="H23" s="168" t="s">
        <v>324</v>
      </c>
      <c r="I23" s="169">
        <v>0.08</v>
      </c>
      <c r="J23" s="169">
        <v>0.08</v>
      </c>
      <c r="K23" s="170">
        <v>0.08</v>
      </c>
      <c r="L23" s="165" t="s">
        <v>324</v>
      </c>
      <c r="M23" s="169"/>
      <c r="N23" s="169"/>
      <c r="O23" s="170"/>
      <c r="P23" s="165" t="s">
        <v>324</v>
      </c>
      <c r="Q23" s="169"/>
      <c r="R23" s="169"/>
      <c r="S23" s="170"/>
    </row>
    <row r="24" spans="2:19" ht="15.75" thickBot="1" x14ac:dyDescent="0.3">
      <c r="B24" s="171"/>
      <c r="C24" s="171"/>
      <c r="Q24" s="172"/>
      <c r="R24" s="172"/>
      <c r="S24" s="172"/>
    </row>
    <row r="25" spans="2:19" ht="30" customHeight="1" thickBot="1" x14ac:dyDescent="0.3">
      <c r="B25" s="171"/>
      <c r="C25" s="171"/>
      <c r="D25" s="483" t="s">
        <v>313</v>
      </c>
      <c r="E25" s="484"/>
      <c r="F25" s="484"/>
      <c r="G25" s="485"/>
      <c r="H25" s="483" t="s">
        <v>314</v>
      </c>
      <c r="I25" s="484"/>
      <c r="J25" s="484"/>
      <c r="K25" s="485"/>
      <c r="L25" s="483" t="s">
        <v>315</v>
      </c>
      <c r="M25" s="484"/>
      <c r="N25" s="484"/>
      <c r="O25" s="485"/>
      <c r="P25" s="483" t="s">
        <v>316</v>
      </c>
      <c r="Q25" s="484"/>
      <c r="R25" s="484"/>
      <c r="S25" s="485"/>
    </row>
    <row r="26" spans="2:19" ht="47.25" customHeight="1" x14ac:dyDescent="0.25">
      <c r="B26" s="486" t="s">
        <v>325</v>
      </c>
      <c r="C26" s="486" t="s">
        <v>326</v>
      </c>
      <c r="D26" s="492" t="s">
        <v>327</v>
      </c>
      <c r="E26" s="493"/>
      <c r="F26" s="173" t="s">
        <v>328</v>
      </c>
      <c r="G26" s="174" t="s">
        <v>329</v>
      </c>
      <c r="H26" s="492" t="s">
        <v>327</v>
      </c>
      <c r="I26" s="493"/>
      <c r="J26" s="173" t="s">
        <v>328</v>
      </c>
      <c r="K26" s="174" t="s">
        <v>329</v>
      </c>
      <c r="L26" s="492" t="s">
        <v>327</v>
      </c>
      <c r="M26" s="493"/>
      <c r="N26" s="173" t="s">
        <v>328</v>
      </c>
      <c r="O26" s="174" t="s">
        <v>329</v>
      </c>
      <c r="P26" s="492" t="s">
        <v>327</v>
      </c>
      <c r="Q26" s="493"/>
      <c r="R26" s="173" t="s">
        <v>328</v>
      </c>
      <c r="S26" s="174" t="s">
        <v>329</v>
      </c>
    </row>
    <row r="27" spans="2:19" ht="51" customHeight="1" x14ac:dyDescent="0.25">
      <c r="B27" s="487"/>
      <c r="C27" s="487"/>
      <c r="D27" s="175" t="s">
        <v>322</v>
      </c>
      <c r="E27" s="176"/>
      <c r="F27" s="508"/>
      <c r="G27" s="510"/>
      <c r="H27" s="175" t="s">
        <v>322</v>
      </c>
      <c r="I27" s="177"/>
      <c r="J27" s="494"/>
      <c r="K27" s="496"/>
      <c r="L27" s="175" t="s">
        <v>322</v>
      </c>
      <c r="M27" s="177"/>
      <c r="N27" s="494"/>
      <c r="O27" s="496"/>
      <c r="P27" s="175" t="s">
        <v>322</v>
      </c>
      <c r="Q27" s="177"/>
      <c r="R27" s="494"/>
      <c r="S27" s="496"/>
    </row>
    <row r="28" spans="2:19" ht="51" customHeight="1" x14ac:dyDescent="0.25">
      <c r="B28" s="488"/>
      <c r="C28" s="488"/>
      <c r="D28" s="178" t="s">
        <v>330</v>
      </c>
      <c r="E28" s="179"/>
      <c r="F28" s="509"/>
      <c r="G28" s="511"/>
      <c r="H28" s="178" t="s">
        <v>330</v>
      </c>
      <c r="I28" s="180"/>
      <c r="J28" s="495"/>
      <c r="K28" s="497"/>
      <c r="L28" s="178" t="s">
        <v>330</v>
      </c>
      <c r="M28" s="180"/>
      <c r="N28" s="495"/>
      <c r="O28" s="497"/>
      <c r="P28" s="178" t="s">
        <v>330</v>
      </c>
      <c r="Q28" s="180"/>
      <c r="R28" s="495"/>
      <c r="S28" s="497"/>
    </row>
    <row r="29" spans="2:19" ht="33.75" customHeight="1" x14ac:dyDescent="0.25">
      <c r="B29" s="498" t="s">
        <v>331</v>
      </c>
      <c r="C29" s="501" t="s">
        <v>332</v>
      </c>
      <c r="D29" s="181" t="s">
        <v>333</v>
      </c>
      <c r="E29" s="182" t="s">
        <v>312</v>
      </c>
      <c r="F29" s="182" t="s">
        <v>334</v>
      </c>
      <c r="G29" s="183" t="s">
        <v>335</v>
      </c>
      <c r="H29" s="181" t="s">
        <v>333</v>
      </c>
      <c r="I29" s="182" t="s">
        <v>312</v>
      </c>
      <c r="J29" s="182" t="s">
        <v>334</v>
      </c>
      <c r="K29" s="183" t="s">
        <v>335</v>
      </c>
      <c r="L29" s="181" t="s">
        <v>333</v>
      </c>
      <c r="M29" s="182" t="s">
        <v>312</v>
      </c>
      <c r="N29" s="182" t="s">
        <v>334</v>
      </c>
      <c r="O29" s="183" t="s">
        <v>335</v>
      </c>
      <c r="P29" s="181" t="s">
        <v>333</v>
      </c>
      <c r="Q29" s="182" t="s">
        <v>312</v>
      </c>
      <c r="R29" s="182" t="s">
        <v>334</v>
      </c>
      <c r="S29" s="183" t="s">
        <v>335</v>
      </c>
    </row>
    <row r="30" spans="2:19" ht="30" customHeight="1" x14ac:dyDescent="0.25">
      <c r="B30" s="499"/>
      <c r="C30" s="502"/>
      <c r="D30" s="184"/>
      <c r="E30" s="185"/>
      <c r="F30" s="185"/>
      <c r="G30" s="186"/>
      <c r="H30" s="187"/>
      <c r="I30" s="188"/>
      <c r="J30" s="187"/>
      <c r="K30" s="189"/>
      <c r="L30" s="187"/>
      <c r="M30" s="188"/>
      <c r="N30" s="187"/>
      <c r="O30" s="189"/>
      <c r="P30" s="187"/>
      <c r="Q30" s="188"/>
      <c r="R30" s="187"/>
      <c r="S30" s="189"/>
    </row>
    <row r="31" spans="2:19" ht="36.75" customHeight="1" outlineLevel="1" x14ac:dyDescent="0.25">
      <c r="B31" s="499"/>
      <c r="C31" s="502"/>
      <c r="D31" s="181" t="s">
        <v>333</v>
      </c>
      <c r="E31" s="182" t="s">
        <v>312</v>
      </c>
      <c r="F31" s="182" t="s">
        <v>334</v>
      </c>
      <c r="G31" s="183" t="s">
        <v>335</v>
      </c>
      <c r="H31" s="181" t="s">
        <v>333</v>
      </c>
      <c r="I31" s="182" t="s">
        <v>312</v>
      </c>
      <c r="J31" s="182" t="s">
        <v>334</v>
      </c>
      <c r="K31" s="183" t="s">
        <v>335</v>
      </c>
      <c r="L31" s="181" t="s">
        <v>333</v>
      </c>
      <c r="M31" s="182" t="s">
        <v>312</v>
      </c>
      <c r="N31" s="182" t="s">
        <v>334</v>
      </c>
      <c r="O31" s="183" t="s">
        <v>335</v>
      </c>
      <c r="P31" s="181" t="s">
        <v>333</v>
      </c>
      <c r="Q31" s="182" t="s">
        <v>312</v>
      </c>
      <c r="R31" s="182" t="s">
        <v>334</v>
      </c>
      <c r="S31" s="183" t="s">
        <v>335</v>
      </c>
    </row>
    <row r="32" spans="2:19" ht="30" customHeight="1" outlineLevel="1" x14ac:dyDescent="0.25">
      <c r="B32" s="499"/>
      <c r="C32" s="502"/>
      <c r="D32" s="184"/>
      <c r="E32" s="185"/>
      <c r="F32" s="185"/>
      <c r="G32" s="186"/>
      <c r="H32" s="187"/>
      <c r="I32" s="188"/>
      <c r="J32" s="187"/>
      <c r="K32" s="189"/>
      <c r="L32" s="187"/>
      <c r="M32" s="188"/>
      <c r="N32" s="187"/>
      <c r="O32" s="189"/>
      <c r="P32" s="187"/>
      <c r="Q32" s="188"/>
      <c r="R32" s="187"/>
      <c r="S32" s="189"/>
    </row>
    <row r="33" spans="2:19" ht="36" customHeight="1" outlineLevel="1" x14ac:dyDescent="0.25">
      <c r="B33" s="499"/>
      <c r="C33" s="502"/>
      <c r="D33" s="181" t="s">
        <v>333</v>
      </c>
      <c r="E33" s="182" t="s">
        <v>312</v>
      </c>
      <c r="F33" s="182" t="s">
        <v>334</v>
      </c>
      <c r="G33" s="183" t="s">
        <v>335</v>
      </c>
      <c r="H33" s="181" t="s">
        <v>333</v>
      </c>
      <c r="I33" s="182" t="s">
        <v>312</v>
      </c>
      <c r="J33" s="182" t="s">
        <v>334</v>
      </c>
      <c r="K33" s="183" t="s">
        <v>335</v>
      </c>
      <c r="L33" s="181" t="s">
        <v>333</v>
      </c>
      <c r="M33" s="182" t="s">
        <v>312</v>
      </c>
      <c r="N33" s="182" t="s">
        <v>334</v>
      </c>
      <c r="O33" s="183" t="s">
        <v>335</v>
      </c>
      <c r="P33" s="181" t="s">
        <v>333</v>
      </c>
      <c r="Q33" s="182" t="s">
        <v>312</v>
      </c>
      <c r="R33" s="182" t="s">
        <v>334</v>
      </c>
      <c r="S33" s="183" t="s">
        <v>335</v>
      </c>
    </row>
    <row r="34" spans="2:19" ht="30" customHeight="1" outlineLevel="1" x14ac:dyDescent="0.25">
      <c r="B34" s="499"/>
      <c r="C34" s="502"/>
      <c r="D34" s="184"/>
      <c r="E34" s="185"/>
      <c r="F34" s="185"/>
      <c r="G34" s="186"/>
      <c r="H34" s="187"/>
      <c r="I34" s="188"/>
      <c r="J34" s="187"/>
      <c r="K34" s="189"/>
      <c r="L34" s="187"/>
      <c r="M34" s="188"/>
      <c r="N34" s="187"/>
      <c r="O34" s="189"/>
      <c r="P34" s="187"/>
      <c r="Q34" s="188"/>
      <c r="R34" s="187"/>
      <c r="S34" s="189"/>
    </row>
    <row r="35" spans="2:19" ht="39" customHeight="1" outlineLevel="1" x14ac:dyDescent="0.25">
      <c r="B35" s="499"/>
      <c r="C35" s="502"/>
      <c r="D35" s="181" t="s">
        <v>333</v>
      </c>
      <c r="E35" s="182" t="s">
        <v>312</v>
      </c>
      <c r="F35" s="182" t="s">
        <v>334</v>
      </c>
      <c r="G35" s="183" t="s">
        <v>335</v>
      </c>
      <c r="H35" s="181" t="s">
        <v>333</v>
      </c>
      <c r="I35" s="182" t="s">
        <v>312</v>
      </c>
      <c r="J35" s="182" t="s">
        <v>334</v>
      </c>
      <c r="K35" s="183" t="s">
        <v>335</v>
      </c>
      <c r="L35" s="181" t="s">
        <v>333</v>
      </c>
      <c r="M35" s="182" t="s">
        <v>312</v>
      </c>
      <c r="N35" s="182" t="s">
        <v>334</v>
      </c>
      <c r="O35" s="183" t="s">
        <v>335</v>
      </c>
      <c r="P35" s="181" t="s">
        <v>333</v>
      </c>
      <c r="Q35" s="182" t="s">
        <v>312</v>
      </c>
      <c r="R35" s="182" t="s">
        <v>334</v>
      </c>
      <c r="S35" s="183" t="s">
        <v>335</v>
      </c>
    </row>
    <row r="36" spans="2:19" ht="30" customHeight="1" outlineLevel="1" x14ac:dyDescent="0.25">
      <c r="B36" s="499"/>
      <c r="C36" s="502"/>
      <c r="D36" s="184"/>
      <c r="E36" s="185"/>
      <c r="F36" s="185"/>
      <c r="G36" s="186"/>
      <c r="H36" s="187"/>
      <c r="I36" s="188"/>
      <c r="J36" s="187"/>
      <c r="K36" s="189"/>
      <c r="L36" s="187"/>
      <c r="M36" s="188"/>
      <c r="N36" s="187"/>
      <c r="O36" s="189"/>
      <c r="P36" s="187"/>
      <c r="Q36" s="188"/>
      <c r="R36" s="187"/>
      <c r="S36" s="189"/>
    </row>
    <row r="37" spans="2:19" ht="36.75" customHeight="1" outlineLevel="1" x14ac:dyDescent="0.25">
      <c r="B37" s="499"/>
      <c r="C37" s="502"/>
      <c r="D37" s="181" t="s">
        <v>333</v>
      </c>
      <c r="E37" s="182" t="s">
        <v>312</v>
      </c>
      <c r="F37" s="182" t="s">
        <v>334</v>
      </c>
      <c r="G37" s="183" t="s">
        <v>335</v>
      </c>
      <c r="H37" s="181" t="s">
        <v>333</v>
      </c>
      <c r="I37" s="182" t="s">
        <v>312</v>
      </c>
      <c r="J37" s="182" t="s">
        <v>334</v>
      </c>
      <c r="K37" s="183" t="s">
        <v>335</v>
      </c>
      <c r="L37" s="181" t="s">
        <v>333</v>
      </c>
      <c r="M37" s="182" t="s">
        <v>312</v>
      </c>
      <c r="N37" s="182" t="s">
        <v>334</v>
      </c>
      <c r="O37" s="183" t="s">
        <v>335</v>
      </c>
      <c r="P37" s="181" t="s">
        <v>333</v>
      </c>
      <c r="Q37" s="182" t="s">
        <v>312</v>
      </c>
      <c r="R37" s="182" t="s">
        <v>334</v>
      </c>
      <c r="S37" s="183" t="s">
        <v>335</v>
      </c>
    </row>
    <row r="38" spans="2:19" ht="30" customHeight="1" outlineLevel="1" x14ac:dyDescent="0.25">
      <c r="B38" s="500"/>
      <c r="C38" s="503"/>
      <c r="D38" s="184"/>
      <c r="E38" s="185"/>
      <c r="F38" s="185"/>
      <c r="G38" s="186"/>
      <c r="H38" s="187"/>
      <c r="I38" s="188"/>
      <c r="J38" s="187"/>
      <c r="K38" s="189"/>
      <c r="L38" s="187"/>
      <c r="M38" s="188"/>
      <c r="N38" s="187"/>
      <c r="O38" s="189"/>
      <c r="P38" s="187"/>
      <c r="Q38" s="188"/>
      <c r="R38" s="187"/>
      <c r="S38" s="189"/>
    </row>
    <row r="39" spans="2:19" ht="30" customHeight="1" x14ac:dyDescent="0.25">
      <c r="B39" s="498" t="s">
        <v>336</v>
      </c>
      <c r="C39" s="498" t="s">
        <v>337</v>
      </c>
      <c r="D39" s="182" t="s">
        <v>338</v>
      </c>
      <c r="E39" s="182" t="s">
        <v>339</v>
      </c>
      <c r="F39" s="155" t="s">
        <v>340</v>
      </c>
      <c r="G39" s="190"/>
      <c r="H39" s="182" t="s">
        <v>338</v>
      </c>
      <c r="I39" s="182" t="s">
        <v>339</v>
      </c>
      <c r="J39" s="155" t="s">
        <v>340</v>
      </c>
      <c r="K39" s="191"/>
      <c r="L39" s="182" t="s">
        <v>338</v>
      </c>
      <c r="M39" s="182" t="s">
        <v>339</v>
      </c>
      <c r="N39" s="155" t="s">
        <v>340</v>
      </c>
      <c r="O39" s="191"/>
      <c r="P39" s="182" t="s">
        <v>338</v>
      </c>
      <c r="Q39" s="182" t="s">
        <v>339</v>
      </c>
      <c r="R39" s="155" t="s">
        <v>340</v>
      </c>
      <c r="S39" s="191"/>
    </row>
    <row r="40" spans="2:19" ht="30" customHeight="1" x14ac:dyDescent="0.25">
      <c r="B40" s="499"/>
      <c r="C40" s="499"/>
      <c r="D40" s="504">
        <v>0</v>
      </c>
      <c r="E40" s="504" t="s">
        <v>546</v>
      </c>
      <c r="F40" s="155" t="s">
        <v>341</v>
      </c>
      <c r="G40" s="192" t="s">
        <v>485</v>
      </c>
      <c r="H40" s="506">
        <v>1</v>
      </c>
      <c r="I40" s="506" t="s">
        <v>546</v>
      </c>
      <c r="J40" s="155" t="s">
        <v>341</v>
      </c>
      <c r="K40" s="193" t="s">
        <v>485</v>
      </c>
      <c r="L40" s="506"/>
      <c r="M40" s="506"/>
      <c r="N40" s="155" t="s">
        <v>341</v>
      </c>
      <c r="O40" s="193"/>
      <c r="P40" s="506"/>
      <c r="Q40" s="506"/>
      <c r="R40" s="155" t="s">
        <v>341</v>
      </c>
      <c r="S40" s="193"/>
    </row>
    <row r="41" spans="2:19" ht="30" customHeight="1" x14ac:dyDescent="0.25">
      <c r="B41" s="499"/>
      <c r="C41" s="499"/>
      <c r="D41" s="505"/>
      <c r="E41" s="505"/>
      <c r="F41" s="155" t="s">
        <v>342</v>
      </c>
      <c r="G41" s="186">
        <v>0</v>
      </c>
      <c r="H41" s="507"/>
      <c r="I41" s="507"/>
      <c r="J41" s="155" t="s">
        <v>342</v>
      </c>
      <c r="K41" s="189">
        <v>75</v>
      </c>
      <c r="L41" s="507"/>
      <c r="M41" s="507"/>
      <c r="N41" s="155" t="s">
        <v>342</v>
      </c>
      <c r="O41" s="189"/>
      <c r="P41" s="507"/>
      <c r="Q41" s="507"/>
      <c r="R41" s="155" t="s">
        <v>342</v>
      </c>
      <c r="S41" s="189"/>
    </row>
    <row r="42" spans="2:19" ht="30" customHeight="1" outlineLevel="1" x14ac:dyDescent="0.25">
      <c r="B42" s="499"/>
      <c r="C42" s="499"/>
      <c r="D42" s="182" t="s">
        <v>338</v>
      </c>
      <c r="E42" s="182" t="s">
        <v>339</v>
      </c>
      <c r="F42" s="155" t="s">
        <v>340</v>
      </c>
      <c r="G42" s="190"/>
      <c r="H42" s="182" t="s">
        <v>338</v>
      </c>
      <c r="I42" s="182" t="s">
        <v>339</v>
      </c>
      <c r="J42" s="155" t="s">
        <v>340</v>
      </c>
      <c r="K42" s="191"/>
      <c r="L42" s="182" t="s">
        <v>338</v>
      </c>
      <c r="M42" s="182" t="s">
        <v>339</v>
      </c>
      <c r="N42" s="155" t="s">
        <v>340</v>
      </c>
      <c r="O42" s="191"/>
      <c r="P42" s="182" t="s">
        <v>338</v>
      </c>
      <c r="Q42" s="182" t="s">
        <v>339</v>
      </c>
      <c r="R42" s="155" t="s">
        <v>340</v>
      </c>
      <c r="S42" s="191"/>
    </row>
    <row r="43" spans="2:19" ht="30" customHeight="1" outlineLevel="1" x14ac:dyDescent="0.25">
      <c r="B43" s="499"/>
      <c r="C43" s="499"/>
      <c r="D43" s="504"/>
      <c r="E43" s="504"/>
      <c r="F43" s="155" t="s">
        <v>341</v>
      </c>
      <c r="G43" s="192"/>
      <c r="H43" s="506"/>
      <c r="I43" s="506"/>
      <c r="J43" s="155" t="s">
        <v>341</v>
      </c>
      <c r="K43" s="193"/>
      <c r="L43" s="506"/>
      <c r="M43" s="506"/>
      <c r="N43" s="155" t="s">
        <v>341</v>
      </c>
      <c r="O43" s="193"/>
      <c r="P43" s="506"/>
      <c r="Q43" s="506"/>
      <c r="R43" s="155" t="s">
        <v>341</v>
      </c>
      <c r="S43" s="193"/>
    </row>
    <row r="44" spans="2:19" ht="30" customHeight="1" outlineLevel="1" x14ac:dyDescent="0.25">
      <c r="B44" s="499"/>
      <c r="C44" s="499"/>
      <c r="D44" s="505"/>
      <c r="E44" s="505"/>
      <c r="F44" s="155" t="s">
        <v>342</v>
      </c>
      <c r="G44" s="186"/>
      <c r="H44" s="507"/>
      <c r="I44" s="507"/>
      <c r="J44" s="155" t="s">
        <v>342</v>
      </c>
      <c r="K44" s="189"/>
      <c r="L44" s="507"/>
      <c r="M44" s="507"/>
      <c r="N44" s="155" t="s">
        <v>342</v>
      </c>
      <c r="O44" s="189"/>
      <c r="P44" s="507"/>
      <c r="Q44" s="507"/>
      <c r="R44" s="155" t="s">
        <v>342</v>
      </c>
      <c r="S44" s="189"/>
    </row>
    <row r="45" spans="2:19" ht="30" customHeight="1" outlineLevel="1" x14ac:dyDescent="0.25">
      <c r="B45" s="499"/>
      <c r="C45" s="499"/>
      <c r="D45" s="182" t="s">
        <v>338</v>
      </c>
      <c r="E45" s="182" t="s">
        <v>339</v>
      </c>
      <c r="F45" s="155" t="s">
        <v>340</v>
      </c>
      <c r="G45" s="190"/>
      <c r="H45" s="182" t="s">
        <v>338</v>
      </c>
      <c r="I45" s="182" t="s">
        <v>339</v>
      </c>
      <c r="J45" s="155" t="s">
        <v>340</v>
      </c>
      <c r="K45" s="191"/>
      <c r="L45" s="182" t="s">
        <v>338</v>
      </c>
      <c r="M45" s="182" t="s">
        <v>339</v>
      </c>
      <c r="N45" s="155" t="s">
        <v>340</v>
      </c>
      <c r="O45" s="191"/>
      <c r="P45" s="182" t="s">
        <v>338</v>
      </c>
      <c r="Q45" s="182" t="s">
        <v>339</v>
      </c>
      <c r="R45" s="155" t="s">
        <v>340</v>
      </c>
      <c r="S45" s="191"/>
    </row>
    <row r="46" spans="2:19" ht="30" customHeight="1" outlineLevel="1" x14ac:dyDescent="0.25">
      <c r="B46" s="499"/>
      <c r="C46" s="499"/>
      <c r="D46" s="504"/>
      <c r="E46" s="504"/>
      <c r="F46" s="155" t="s">
        <v>341</v>
      </c>
      <c r="G46" s="192"/>
      <c r="H46" s="506"/>
      <c r="I46" s="506"/>
      <c r="J46" s="155" t="s">
        <v>341</v>
      </c>
      <c r="K46" s="193"/>
      <c r="L46" s="506"/>
      <c r="M46" s="506"/>
      <c r="N46" s="155" t="s">
        <v>341</v>
      </c>
      <c r="O46" s="193"/>
      <c r="P46" s="506"/>
      <c r="Q46" s="506"/>
      <c r="R46" s="155" t="s">
        <v>341</v>
      </c>
      <c r="S46" s="193"/>
    </row>
    <row r="47" spans="2:19" ht="30" customHeight="1" outlineLevel="1" x14ac:dyDescent="0.25">
      <c r="B47" s="499"/>
      <c r="C47" s="499"/>
      <c r="D47" s="505"/>
      <c r="E47" s="505"/>
      <c r="F47" s="155" t="s">
        <v>342</v>
      </c>
      <c r="G47" s="186"/>
      <c r="H47" s="507"/>
      <c r="I47" s="507"/>
      <c r="J47" s="155" t="s">
        <v>342</v>
      </c>
      <c r="K47" s="189"/>
      <c r="L47" s="507"/>
      <c r="M47" s="507"/>
      <c r="N47" s="155" t="s">
        <v>342</v>
      </c>
      <c r="O47" s="189"/>
      <c r="P47" s="507"/>
      <c r="Q47" s="507"/>
      <c r="R47" s="155" t="s">
        <v>342</v>
      </c>
      <c r="S47" s="189"/>
    </row>
    <row r="48" spans="2:19" ht="30" customHeight="1" outlineLevel="1" x14ac:dyDescent="0.25">
      <c r="B48" s="499"/>
      <c r="C48" s="499"/>
      <c r="D48" s="182" t="s">
        <v>338</v>
      </c>
      <c r="E48" s="182" t="s">
        <v>339</v>
      </c>
      <c r="F48" s="155" t="s">
        <v>340</v>
      </c>
      <c r="G48" s="190"/>
      <c r="H48" s="182" t="s">
        <v>338</v>
      </c>
      <c r="I48" s="182" t="s">
        <v>339</v>
      </c>
      <c r="J48" s="155" t="s">
        <v>340</v>
      </c>
      <c r="K48" s="191"/>
      <c r="L48" s="182" t="s">
        <v>338</v>
      </c>
      <c r="M48" s="182" t="s">
        <v>339</v>
      </c>
      <c r="N48" s="155" t="s">
        <v>340</v>
      </c>
      <c r="O48" s="191"/>
      <c r="P48" s="182" t="s">
        <v>338</v>
      </c>
      <c r="Q48" s="182" t="s">
        <v>339</v>
      </c>
      <c r="R48" s="155" t="s">
        <v>340</v>
      </c>
      <c r="S48" s="191"/>
    </row>
    <row r="49" spans="2:19" ht="30" customHeight="1" outlineLevel="1" x14ac:dyDescent="0.25">
      <c r="B49" s="499"/>
      <c r="C49" s="499"/>
      <c r="D49" s="504"/>
      <c r="E49" s="504"/>
      <c r="F49" s="155" t="s">
        <v>341</v>
      </c>
      <c r="G49" s="192"/>
      <c r="H49" s="506"/>
      <c r="I49" s="506"/>
      <c r="J49" s="155" t="s">
        <v>341</v>
      </c>
      <c r="K49" s="193"/>
      <c r="L49" s="506"/>
      <c r="M49" s="506"/>
      <c r="N49" s="155" t="s">
        <v>341</v>
      </c>
      <c r="O49" s="193"/>
      <c r="P49" s="506"/>
      <c r="Q49" s="506"/>
      <c r="R49" s="155" t="s">
        <v>341</v>
      </c>
      <c r="S49" s="193"/>
    </row>
    <row r="50" spans="2:19" ht="30" customHeight="1" outlineLevel="1" x14ac:dyDescent="0.25">
      <c r="B50" s="500"/>
      <c r="C50" s="500"/>
      <c r="D50" s="505"/>
      <c r="E50" s="505"/>
      <c r="F50" s="155" t="s">
        <v>342</v>
      </c>
      <c r="G50" s="186"/>
      <c r="H50" s="507"/>
      <c r="I50" s="507"/>
      <c r="J50" s="155" t="s">
        <v>342</v>
      </c>
      <c r="K50" s="189"/>
      <c r="L50" s="507"/>
      <c r="M50" s="507"/>
      <c r="N50" s="155" t="s">
        <v>342</v>
      </c>
      <c r="O50" s="189"/>
      <c r="P50" s="507"/>
      <c r="Q50" s="507"/>
      <c r="R50" s="155" t="s">
        <v>342</v>
      </c>
      <c r="S50" s="189"/>
    </row>
    <row r="51" spans="2:19" ht="30" customHeight="1" thickBot="1" x14ac:dyDescent="0.3">
      <c r="C51" s="194"/>
      <c r="D51" s="195"/>
    </row>
    <row r="52" spans="2:19" ht="30" customHeight="1" thickBot="1" x14ac:dyDescent="0.3">
      <c r="D52" s="483" t="s">
        <v>313</v>
      </c>
      <c r="E52" s="484"/>
      <c r="F52" s="484"/>
      <c r="G52" s="485"/>
      <c r="H52" s="483" t="s">
        <v>314</v>
      </c>
      <c r="I52" s="484"/>
      <c r="J52" s="484"/>
      <c r="K52" s="485"/>
      <c r="L52" s="483" t="s">
        <v>315</v>
      </c>
      <c r="M52" s="484"/>
      <c r="N52" s="484"/>
      <c r="O52" s="485"/>
      <c r="P52" s="483" t="s">
        <v>316</v>
      </c>
      <c r="Q52" s="484"/>
      <c r="R52" s="484"/>
      <c r="S52" s="485"/>
    </row>
    <row r="53" spans="2:19" ht="30" customHeight="1" x14ac:dyDescent="0.25">
      <c r="B53" s="486" t="s">
        <v>343</v>
      </c>
      <c r="C53" s="486" t="s">
        <v>344</v>
      </c>
      <c r="D53" s="512" t="s">
        <v>345</v>
      </c>
      <c r="E53" s="513"/>
      <c r="F53" s="196" t="s">
        <v>312</v>
      </c>
      <c r="G53" s="197" t="s">
        <v>346</v>
      </c>
      <c r="H53" s="512" t="s">
        <v>345</v>
      </c>
      <c r="I53" s="513"/>
      <c r="J53" s="196" t="s">
        <v>312</v>
      </c>
      <c r="K53" s="197" t="s">
        <v>346</v>
      </c>
      <c r="L53" s="512" t="s">
        <v>345</v>
      </c>
      <c r="M53" s="513"/>
      <c r="N53" s="196" t="s">
        <v>312</v>
      </c>
      <c r="O53" s="197" t="s">
        <v>346</v>
      </c>
      <c r="P53" s="512" t="s">
        <v>345</v>
      </c>
      <c r="Q53" s="513"/>
      <c r="R53" s="196" t="s">
        <v>312</v>
      </c>
      <c r="S53" s="197" t="s">
        <v>346</v>
      </c>
    </row>
    <row r="54" spans="2:19" ht="45" customHeight="1" x14ac:dyDescent="0.25">
      <c r="B54" s="487"/>
      <c r="C54" s="487"/>
      <c r="D54" s="175" t="s">
        <v>322</v>
      </c>
      <c r="E54" s="176">
        <v>300</v>
      </c>
      <c r="F54" s="508" t="s">
        <v>495</v>
      </c>
      <c r="G54" s="510" t="s">
        <v>520</v>
      </c>
      <c r="H54" s="175" t="s">
        <v>322</v>
      </c>
      <c r="I54" s="177">
        <v>300</v>
      </c>
      <c r="J54" s="494" t="s">
        <v>495</v>
      </c>
      <c r="K54" s="496" t="s">
        <v>506</v>
      </c>
      <c r="L54" s="175" t="s">
        <v>322</v>
      </c>
      <c r="M54" s="177"/>
      <c r="N54" s="494"/>
      <c r="O54" s="496"/>
      <c r="P54" s="175" t="s">
        <v>322</v>
      </c>
      <c r="Q54" s="177"/>
      <c r="R54" s="494"/>
      <c r="S54" s="496"/>
    </row>
    <row r="55" spans="2:19" ht="45" customHeight="1" x14ac:dyDescent="0.25">
      <c r="B55" s="488"/>
      <c r="C55" s="488"/>
      <c r="D55" s="178" t="s">
        <v>330</v>
      </c>
      <c r="E55" s="179">
        <v>0.1</v>
      </c>
      <c r="F55" s="509"/>
      <c r="G55" s="511"/>
      <c r="H55" s="178" t="s">
        <v>330</v>
      </c>
      <c r="I55" s="180">
        <v>0.1</v>
      </c>
      <c r="J55" s="495"/>
      <c r="K55" s="497"/>
      <c r="L55" s="178" t="s">
        <v>330</v>
      </c>
      <c r="M55" s="180"/>
      <c r="N55" s="495"/>
      <c r="O55" s="497"/>
      <c r="P55" s="178" t="s">
        <v>330</v>
      </c>
      <c r="Q55" s="180"/>
      <c r="R55" s="495"/>
      <c r="S55" s="497"/>
    </row>
    <row r="56" spans="2:19" ht="30" customHeight="1" x14ac:dyDescent="0.25">
      <c r="B56" s="561" t="s">
        <v>347</v>
      </c>
      <c r="C56" s="498" t="s">
        <v>348</v>
      </c>
      <c r="D56" s="182" t="s">
        <v>349</v>
      </c>
      <c r="E56" s="198" t="s">
        <v>350</v>
      </c>
      <c r="F56" s="514" t="s">
        <v>351</v>
      </c>
      <c r="G56" s="515"/>
      <c r="H56" s="182" t="s">
        <v>349</v>
      </c>
      <c r="I56" s="198" t="s">
        <v>350</v>
      </c>
      <c r="J56" s="514" t="s">
        <v>351</v>
      </c>
      <c r="K56" s="515"/>
      <c r="L56" s="182" t="s">
        <v>349</v>
      </c>
      <c r="M56" s="198" t="s">
        <v>350</v>
      </c>
      <c r="N56" s="514" t="s">
        <v>351</v>
      </c>
      <c r="O56" s="515"/>
      <c r="P56" s="182" t="s">
        <v>349</v>
      </c>
      <c r="Q56" s="198" t="s">
        <v>350</v>
      </c>
      <c r="R56" s="514" t="s">
        <v>351</v>
      </c>
      <c r="S56" s="515"/>
    </row>
    <row r="57" spans="2:19" ht="30" customHeight="1" x14ac:dyDescent="0.25">
      <c r="B57" s="561"/>
      <c r="C57" s="499"/>
      <c r="D57" s="199">
        <v>180</v>
      </c>
      <c r="E57" s="200">
        <v>0.1</v>
      </c>
      <c r="F57" s="584" t="s">
        <v>468</v>
      </c>
      <c r="G57" s="585"/>
      <c r="H57" s="201">
        <v>180</v>
      </c>
      <c r="I57" s="202">
        <v>0.1</v>
      </c>
      <c r="J57" s="586" t="s">
        <v>468</v>
      </c>
      <c r="K57" s="587"/>
      <c r="L57" s="201"/>
      <c r="M57" s="202"/>
      <c r="N57" s="586"/>
      <c r="O57" s="587"/>
      <c r="P57" s="201"/>
      <c r="Q57" s="202"/>
      <c r="R57" s="586"/>
      <c r="S57" s="587"/>
    </row>
    <row r="58" spans="2:19" ht="30" customHeight="1" x14ac:dyDescent="0.25">
      <c r="B58" s="561"/>
      <c r="C58" s="499"/>
      <c r="D58" s="199">
        <v>120</v>
      </c>
      <c r="E58" s="200">
        <v>0.1</v>
      </c>
      <c r="F58" s="584" t="s">
        <v>473</v>
      </c>
      <c r="G58" s="585"/>
      <c r="H58" s="201">
        <v>120</v>
      </c>
      <c r="I58" s="202">
        <v>0.1</v>
      </c>
      <c r="J58" s="586" t="s">
        <v>473</v>
      </c>
      <c r="K58" s="587"/>
      <c r="L58" s="201"/>
      <c r="M58" s="202"/>
      <c r="N58" s="586"/>
      <c r="O58" s="587"/>
      <c r="P58" s="201"/>
      <c r="Q58" s="202"/>
      <c r="R58" s="586"/>
      <c r="S58" s="587"/>
    </row>
    <row r="59" spans="2:19" ht="30" customHeight="1" x14ac:dyDescent="0.25">
      <c r="B59" s="561"/>
      <c r="C59" s="518" t="s">
        <v>352</v>
      </c>
      <c r="D59" s="203" t="s">
        <v>351</v>
      </c>
      <c r="E59" s="204" t="s">
        <v>334</v>
      </c>
      <c r="F59" s="182" t="s">
        <v>312</v>
      </c>
      <c r="G59" s="205" t="s">
        <v>346</v>
      </c>
      <c r="H59" s="203" t="s">
        <v>351</v>
      </c>
      <c r="I59" s="204" t="s">
        <v>334</v>
      </c>
      <c r="J59" s="182" t="s">
        <v>312</v>
      </c>
      <c r="K59" s="205" t="s">
        <v>346</v>
      </c>
      <c r="L59" s="203" t="s">
        <v>351</v>
      </c>
      <c r="M59" s="204" t="s">
        <v>334</v>
      </c>
      <c r="N59" s="182" t="s">
        <v>312</v>
      </c>
      <c r="O59" s="205" t="s">
        <v>346</v>
      </c>
      <c r="P59" s="203" t="s">
        <v>351</v>
      </c>
      <c r="Q59" s="204" t="s">
        <v>334</v>
      </c>
      <c r="R59" s="182" t="s">
        <v>312</v>
      </c>
      <c r="S59" s="205" t="s">
        <v>346</v>
      </c>
    </row>
    <row r="60" spans="2:19" ht="30" customHeight="1" x14ac:dyDescent="0.25">
      <c r="B60" s="561"/>
      <c r="C60" s="518"/>
      <c r="D60" s="206" t="s">
        <v>468</v>
      </c>
      <c r="E60" s="207" t="s">
        <v>474</v>
      </c>
      <c r="F60" s="185" t="s">
        <v>495</v>
      </c>
      <c r="G60" s="208" t="s">
        <v>520</v>
      </c>
      <c r="H60" s="209" t="s">
        <v>468</v>
      </c>
      <c r="I60" s="210" t="s">
        <v>474</v>
      </c>
      <c r="J60" s="187" t="s">
        <v>495</v>
      </c>
      <c r="K60" s="211" t="s">
        <v>506</v>
      </c>
      <c r="L60" s="209"/>
      <c r="M60" s="210"/>
      <c r="N60" s="187"/>
      <c r="O60" s="211"/>
      <c r="P60" s="209"/>
      <c r="Q60" s="210"/>
      <c r="R60" s="187"/>
      <c r="S60" s="211"/>
    </row>
    <row r="61" spans="2:19" ht="30" customHeight="1" x14ac:dyDescent="0.25">
      <c r="B61" s="561"/>
      <c r="C61" s="518"/>
      <c r="D61" s="206" t="s">
        <v>468</v>
      </c>
      <c r="E61" s="207" t="s">
        <v>485</v>
      </c>
      <c r="F61" s="185" t="s">
        <v>495</v>
      </c>
      <c r="G61" s="208" t="s">
        <v>520</v>
      </c>
      <c r="H61" s="209" t="s">
        <v>468</v>
      </c>
      <c r="I61" s="210" t="s">
        <v>485</v>
      </c>
      <c r="J61" s="187" t="s">
        <v>495</v>
      </c>
      <c r="K61" s="211" t="s">
        <v>506</v>
      </c>
      <c r="L61" s="209"/>
      <c r="M61" s="210"/>
      <c r="N61" s="187"/>
      <c r="O61" s="211"/>
      <c r="P61" s="209"/>
      <c r="Q61" s="210"/>
      <c r="R61" s="187"/>
      <c r="S61" s="211"/>
    </row>
    <row r="62" spans="2:19" ht="30" customHeight="1" x14ac:dyDescent="0.25">
      <c r="B62" s="561"/>
      <c r="C62" s="518"/>
      <c r="D62" s="206" t="s">
        <v>473</v>
      </c>
      <c r="E62" s="207" t="s">
        <v>485</v>
      </c>
      <c r="F62" s="185" t="s">
        <v>495</v>
      </c>
      <c r="G62" s="208" t="s">
        <v>520</v>
      </c>
      <c r="H62" s="209" t="s">
        <v>473</v>
      </c>
      <c r="I62" s="210" t="s">
        <v>485</v>
      </c>
      <c r="J62" s="187" t="s">
        <v>495</v>
      </c>
      <c r="K62" s="211" t="s">
        <v>506</v>
      </c>
      <c r="L62" s="209"/>
      <c r="M62" s="210"/>
      <c r="N62" s="187"/>
      <c r="O62" s="211"/>
      <c r="P62" s="209"/>
      <c r="Q62" s="210"/>
      <c r="R62" s="187"/>
      <c r="S62" s="211"/>
    </row>
    <row r="63" spans="2:19" ht="30" customHeight="1" thickBot="1" x14ac:dyDescent="0.3">
      <c r="B63" s="171"/>
      <c r="C63" s="212"/>
      <c r="D63" s="195"/>
    </row>
    <row r="64" spans="2:19" ht="30" customHeight="1" thickBot="1" x14ac:dyDescent="0.3">
      <c r="B64" s="171"/>
      <c r="C64" s="171"/>
      <c r="D64" s="483" t="s">
        <v>313</v>
      </c>
      <c r="E64" s="484"/>
      <c r="F64" s="484"/>
      <c r="G64" s="484"/>
      <c r="H64" s="483" t="s">
        <v>314</v>
      </c>
      <c r="I64" s="484"/>
      <c r="J64" s="484"/>
      <c r="K64" s="485"/>
      <c r="L64" s="484" t="s">
        <v>315</v>
      </c>
      <c r="M64" s="484"/>
      <c r="N64" s="484"/>
      <c r="O64" s="484"/>
      <c r="P64" s="483" t="s">
        <v>316</v>
      </c>
      <c r="Q64" s="484"/>
      <c r="R64" s="484"/>
      <c r="S64" s="485"/>
    </row>
    <row r="65" spans="2:19" ht="30" customHeight="1" x14ac:dyDescent="0.25">
      <c r="B65" s="486" t="s">
        <v>353</v>
      </c>
      <c r="C65" s="486" t="s">
        <v>354</v>
      </c>
      <c r="D65" s="492" t="s">
        <v>355</v>
      </c>
      <c r="E65" s="493"/>
      <c r="F65" s="512" t="s">
        <v>312</v>
      </c>
      <c r="G65" s="534"/>
      <c r="H65" s="516" t="s">
        <v>355</v>
      </c>
      <c r="I65" s="493"/>
      <c r="J65" s="512" t="s">
        <v>312</v>
      </c>
      <c r="K65" s="517"/>
      <c r="L65" s="516" t="s">
        <v>355</v>
      </c>
      <c r="M65" s="493"/>
      <c r="N65" s="512" t="s">
        <v>312</v>
      </c>
      <c r="O65" s="517"/>
      <c r="P65" s="516" t="s">
        <v>355</v>
      </c>
      <c r="Q65" s="493"/>
      <c r="R65" s="512" t="s">
        <v>312</v>
      </c>
      <c r="S65" s="517"/>
    </row>
    <row r="66" spans="2:19" ht="36.75" customHeight="1" x14ac:dyDescent="0.25">
      <c r="B66" s="488"/>
      <c r="C66" s="488"/>
      <c r="D66" s="527"/>
      <c r="E66" s="528"/>
      <c r="F66" s="529"/>
      <c r="G66" s="530"/>
      <c r="H66" s="519"/>
      <c r="I66" s="520"/>
      <c r="J66" s="521"/>
      <c r="K66" s="522"/>
      <c r="L66" s="519"/>
      <c r="M66" s="520"/>
      <c r="N66" s="521"/>
      <c r="O66" s="522"/>
      <c r="P66" s="519"/>
      <c r="Q66" s="520"/>
      <c r="R66" s="521"/>
      <c r="S66" s="522"/>
    </row>
    <row r="67" spans="2:19" ht="45" customHeight="1" x14ac:dyDescent="0.25">
      <c r="B67" s="498" t="s">
        <v>356</v>
      </c>
      <c r="C67" s="498" t="s">
        <v>357</v>
      </c>
      <c r="D67" s="182" t="s">
        <v>358</v>
      </c>
      <c r="E67" s="182" t="s">
        <v>359</v>
      </c>
      <c r="F67" s="514" t="s">
        <v>360</v>
      </c>
      <c r="G67" s="515"/>
      <c r="H67" s="213" t="s">
        <v>358</v>
      </c>
      <c r="I67" s="182" t="s">
        <v>359</v>
      </c>
      <c r="J67" s="523" t="s">
        <v>360</v>
      </c>
      <c r="K67" s="515"/>
      <c r="L67" s="213" t="s">
        <v>358</v>
      </c>
      <c r="M67" s="182" t="s">
        <v>359</v>
      </c>
      <c r="N67" s="523" t="s">
        <v>360</v>
      </c>
      <c r="O67" s="515"/>
      <c r="P67" s="213" t="s">
        <v>358</v>
      </c>
      <c r="Q67" s="182" t="s">
        <v>359</v>
      </c>
      <c r="R67" s="523" t="s">
        <v>360</v>
      </c>
      <c r="S67" s="515"/>
    </row>
    <row r="68" spans="2:19" ht="27" customHeight="1" x14ac:dyDescent="0.25">
      <c r="B68" s="500"/>
      <c r="C68" s="500"/>
      <c r="D68" s="199"/>
      <c r="E68" s="200"/>
      <c r="F68" s="524"/>
      <c r="G68" s="524"/>
      <c r="H68" s="201"/>
      <c r="I68" s="202"/>
      <c r="J68" s="525"/>
      <c r="K68" s="526"/>
      <c r="L68" s="201"/>
      <c r="M68" s="202"/>
      <c r="N68" s="525"/>
      <c r="O68" s="526"/>
      <c r="P68" s="201"/>
      <c r="Q68" s="202"/>
      <c r="R68" s="525"/>
      <c r="S68" s="526"/>
    </row>
    <row r="69" spans="2:19" ht="33.75" customHeight="1" thickBot="1" x14ac:dyDescent="0.3">
      <c r="B69" s="171"/>
      <c r="C69" s="171"/>
    </row>
    <row r="70" spans="2:19" ht="37.5" customHeight="1" thickBot="1" x14ac:dyDescent="0.3">
      <c r="B70" s="171"/>
      <c r="C70" s="171"/>
      <c r="D70" s="483" t="s">
        <v>313</v>
      </c>
      <c r="E70" s="484"/>
      <c r="F70" s="484"/>
      <c r="G70" s="485"/>
      <c r="H70" s="484" t="s">
        <v>314</v>
      </c>
      <c r="I70" s="484"/>
      <c r="J70" s="484"/>
      <c r="K70" s="485"/>
      <c r="L70" s="484" t="s">
        <v>314</v>
      </c>
      <c r="M70" s="484"/>
      <c r="N70" s="484"/>
      <c r="O70" s="485"/>
      <c r="P70" s="484" t="s">
        <v>314</v>
      </c>
      <c r="Q70" s="484"/>
      <c r="R70" s="484"/>
      <c r="S70" s="485"/>
    </row>
    <row r="71" spans="2:19" ht="37.5" customHeight="1" x14ac:dyDescent="0.25">
      <c r="B71" s="486" t="s">
        <v>361</v>
      </c>
      <c r="C71" s="486" t="s">
        <v>362</v>
      </c>
      <c r="D71" s="214" t="s">
        <v>363</v>
      </c>
      <c r="E71" s="196" t="s">
        <v>364</v>
      </c>
      <c r="F71" s="512" t="s">
        <v>365</v>
      </c>
      <c r="G71" s="517"/>
      <c r="H71" s="214" t="s">
        <v>363</v>
      </c>
      <c r="I71" s="196" t="s">
        <v>364</v>
      </c>
      <c r="J71" s="512" t="s">
        <v>365</v>
      </c>
      <c r="K71" s="517"/>
      <c r="L71" s="214" t="s">
        <v>363</v>
      </c>
      <c r="M71" s="196" t="s">
        <v>364</v>
      </c>
      <c r="N71" s="512" t="s">
        <v>365</v>
      </c>
      <c r="O71" s="517"/>
      <c r="P71" s="214" t="s">
        <v>363</v>
      </c>
      <c r="Q71" s="196" t="s">
        <v>364</v>
      </c>
      <c r="R71" s="512" t="s">
        <v>365</v>
      </c>
      <c r="S71" s="517"/>
    </row>
    <row r="72" spans="2:19" ht="44.25" customHeight="1" x14ac:dyDescent="0.25">
      <c r="B72" s="487"/>
      <c r="C72" s="488"/>
      <c r="D72" s="215"/>
      <c r="E72" s="216"/>
      <c r="F72" s="580"/>
      <c r="G72" s="581"/>
      <c r="H72" s="217"/>
      <c r="I72" s="218"/>
      <c r="J72" s="531"/>
      <c r="K72" s="532"/>
      <c r="L72" s="217"/>
      <c r="M72" s="218"/>
      <c r="N72" s="531"/>
      <c r="O72" s="532"/>
      <c r="P72" s="217"/>
      <c r="Q72" s="218"/>
      <c r="R72" s="531"/>
      <c r="S72" s="532"/>
    </row>
    <row r="73" spans="2:19" ht="36.75" customHeight="1" x14ac:dyDescent="0.25">
      <c r="B73" s="487"/>
      <c r="C73" s="486" t="s">
        <v>666</v>
      </c>
      <c r="D73" s="182" t="s">
        <v>312</v>
      </c>
      <c r="E73" s="181" t="s">
        <v>366</v>
      </c>
      <c r="F73" s="514" t="s">
        <v>367</v>
      </c>
      <c r="G73" s="515"/>
      <c r="H73" s="182" t="s">
        <v>312</v>
      </c>
      <c r="I73" s="181" t="s">
        <v>366</v>
      </c>
      <c r="J73" s="514" t="s">
        <v>367</v>
      </c>
      <c r="K73" s="515"/>
      <c r="L73" s="182" t="s">
        <v>312</v>
      </c>
      <c r="M73" s="181" t="s">
        <v>366</v>
      </c>
      <c r="N73" s="514" t="s">
        <v>367</v>
      </c>
      <c r="O73" s="515"/>
      <c r="P73" s="182" t="s">
        <v>312</v>
      </c>
      <c r="Q73" s="181" t="s">
        <v>366</v>
      </c>
      <c r="R73" s="514" t="s">
        <v>367</v>
      </c>
      <c r="S73" s="515"/>
    </row>
    <row r="74" spans="2:19" ht="30" customHeight="1" x14ac:dyDescent="0.25">
      <c r="B74" s="487"/>
      <c r="C74" s="487"/>
      <c r="D74" s="185" t="s">
        <v>440</v>
      </c>
      <c r="E74" s="216" t="s">
        <v>728</v>
      </c>
      <c r="F74" s="529" t="s">
        <v>528</v>
      </c>
      <c r="G74" s="533"/>
      <c r="H74" s="187" t="s">
        <v>440</v>
      </c>
      <c r="I74" s="218" t="s">
        <v>728</v>
      </c>
      <c r="J74" s="521" t="s">
        <v>509</v>
      </c>
      <c r="K74" s="522"/>
      <c r="L74" s="187"/>
      <c r="M74" s="218"/>
      <c r="N74" s="521"/>
      <c r="O74" s="522"/>
      <c r="P74" s="187"/>
      <c r="Q74" s="218"/>
      <c r="R74" s="521"/>
      <c r="S74" s="522"/>
    </row>
    <row r="75" spans="2:19" ht="30" customHeight="1" outlineLevel="1" x14ac:dyDescent="0.25">
      <c r="B75" s="487"/>
      <c r="C75" s="487"/>
      <c r="D75" s="185" t="s">
        <v>479</v>
      </c>
      <c r="E75" s="216" t="s">
        <v>728</v>
      </c>
      <c r="F75" s="529" t="s">
        <v>528</v>
      </c>
      <c r="G75" s="533"/>
      <c r="H75" s="187" t="s">
        <v>479</v>
      </c>
      <c r="I75" s="218" t="s">
        <v>728</v>
      </c>
      <c r="J75" s="521" t="s">
        <v>509</v>
      </c>
      <c r="K75" s="522"/>
      <c r="L75" s="187"/>
      <c r="M75" s="218"/>
      <c r="N75" s="521"/>
      <c r="O75" s="522"/>
      <c r="P75" s="187"/>
      <c r="Q75" s="218"/>
      <c r="R75" s="521"/>
      <c r="S75" s="522"/>
    </row>
    <row r="76" spans="2:19" ht="30" customHeight="1" outlineLevel="1" x14ac:dyDescent="0.25">
      <c r="B76" s="487"/>
      <c r="C76" s="487"/>
      <c r="D76" s="185" t="s">
        <v>492</v>
      </c>
      <c r="E76" s="216" t="s">
        <v>728</v>
      </c>
      <c r="F76" s="529" t="s">
        <v>528</v>
      </c>
      <c r="G76" s="533"/>
      <c r="H76" s="187" t="s">
        <v>492</v>
      </c>
      <c r="I76" s="218" t="s">
        <v>728</v>
      </c>
      <c r="J76" s="521" t="s">
        <v>509</v>
      </c>
      <c r="K76" s="522"/>
      <c r="L76" s="187"/>
      <c r="M76" s="218"/>
      <c r="N76" s="521"/>
      <c r="O76" s="522"/>
      <c r="P76" s="187"/>
      <c r="Q76" s="218"/>
      <c r="R76" s="521"/>
      <c r="S76" s="522"/>
    </row>
    <row r="77" spans="2:19" ht="30" customHeight="1" outlineLevel="1" x14ac:dyDescent="0.25">
      <c r="B77" s="487"/>
      <c r="C77" s="487"/>
      <c r="D77" s="185" t="s">
        <v>280</v>
      </c>
      <c r="E77" s="216" t="s">
        <v>728</v>
      </c>
      <c r="F77" s="529" t="s">
        <v>528</v>
      </c>
      <c r="G77" s="533"/>
      <c r="H77" s="187" t="s">
        <v>280</v>
      </c>
      <c r="I77" s="218" t="s">
        <v>728</v>
      </c>
      <c r="J77" s="521" t="s">
        <v>509</v>
      </c>
      <c r="K77" s="522"/>
      <c r="L77" s="187"/>
      <c r="M77" s="218"/>
      <c r="N77" s="521"/>
      <c r="O77" s="522"/>
      <c r="P77" s="187"/>
      <c r="Q77" s="218"/>
      <c r="R77" s="521"/>
      <c r="S77" s="522"/>
    </row>
    <row r="78" spans="2:19" ht="35.25" customHeight="1" x14ac:dyDescent="0.25">
      <c r="B78" s="498" t="s">
        <v>368</v>
      </c>
      <c r="C78" s="561" t="s">
        <v>667</v>
      </c>
      <c r="D78" s="198" t="s">
        <v>369</v>
      </c>
      <c r="E78" s="514" t="s">
        <v>351</v>
      </c>
      <c r="F78" s="535"/>
      <c r="G78" s="183" t="s">
        <v>312</v>
      </c>
      <c r="H78" s="198" t="s">
        <v>369</v>
      </c>
      <c r="I78" s="514" t="s">
        <v>351</v>
      </c>
      <c r="J78" s="535"/>
      <c r="K78" s="183" t="s">
        <v>312</v>
      </c>
      <c r="L78" s="198" t="s">
        <v>369</v>
      </c>
      <c r="M78" s="514" t="s">
        <v>351</v>
      </c>
      <c r="N78" s="535"/>
      <c r="O78" s="183" t="s">
        <v>312</v>
      </c>
      <c r="P78" s="198" t="s">
        <v>369</v>
      </c>
      <c r="Q78" s="514" t="s">
        <v>351</v>
      </c>
      <c r="R78" s="535"/>
      <c r="S78" s="183" t="s">
        <v>312</v>
      </c>
    </row>
    <row r="79" spans="2:19" ht="35.25" customHeight="1" x14ac:dyDescent="0.25">
      <c r="B79" s="499"/>
      <c r="C79" s="561"/>
      <c r="D79" s="219"/>
      <c r="E79" s="536"/>
      <c r="F79" s="537"/>
      <c r="G79" s="220"/>
      <c r="H79" s="221"/>
      <c r="I79" s="538"/>
      <c r="J79" s="539"/>
      <c r="K79" s="222"/>
      <c r="L79" s="221"/>
      <c r="M79" s="538"/>
      <c r="N79" s="539"/>
      <c r="O79" s="222"/>
      <c r="P79" s="221"/>
      <c r="Q79" s="538"/>
      <c r="R79" s="539"/>
      <c r="S79" s="222"/>
    </row>
    <row r="80" spans="2:19" ht="35.25" customHeight="1" outlineLevel="1" x14ac:dyDescent="0.25">
      <c r="B80" s="499"/>
      <c r="C80" s="561"/>
      <c r="D80" s="219"/>
      <c r="E80" s="536"/>
      <c r="F80" s="537"/>
      <c r="G80" s="220"/>
      <c r="H80" s="221"/>
      <c r="I80" s="538"/>
      <c r="J80" s="539"/>
      <c r="K80" s="222"/>
      <c r="L80" s="221"/>
      <c r="M80" s="538"/>
      <c r="N80" s="539"/>
      <c r="O80" s="222"/>
      <c r="P80" s="221"/>
      <c r="Q80" s="538"/>
      <c r="R80" s="539"/>
      <c r="S80" s="222"/>
    </row>
    <row r="81" spans="2:19" ht="35.25" customHeight="1" outlineLevel="1" x14ac:dyDescent="0.25">
      <c r="B81" s="499"/>
      <c r="C81" s="561"/>
      <c r="D81" s="219"/>
      <c r="E81" s="536"/>
      <c r="F81" s="537"/>
      <c r="G81" s="220"/>
      <c r="H81" s="221"/>
      <c r="I81" s="538"/>
      <c r="J81" s="539"/>
      <c r="K81" s="222"/>
      <c r="L81" s="221"/>
      <c r="M81" s="538"/>
      <c r="N81" s="539"/>
      <c r="O81" s="222"/>
      <c r="P81" s="221"/>
      <c r="Q81" s="538"/>
      <c r="R81" s="539"/>
      <c r="S81" s="222"/>
    </row>
    <row r="82" spans="2:19" ht="35.25" customHeight="1" outlineLevel="1" x14ac:dyDescent="0.25">
      <c r="B82" s="499"/>
      <c r="C82" s="561"/>
      <c r="D82" s="219"/>
      <c r="E82" s="536"/>
      <c r="F82" s="537"/>
      <c r="G82" s="220"/>
      <c r="H82" s="221"/>
      <c r="I82" s="538"/>
      <c r="J82" s="539"/>
      <c r="K82" s="222"/>
      <c r="L82" s="221"/>
      <c r="M82" s="538"/>
      <c r="N82" s="539"/>
      <c r="O82" s="222"/>
      <c r="P82" s="221"/>
      <c r="Q82" s="538"/>
      <c r="R82" s="539"/>
      <c r="S82" s="222"/>
    </row>
    <row r="83" spans="2:19" ht="35.25" customHeight="1" outlineLevel="1" x14ac:dyDescent="0.25">
      <c r="B83" s="499"/>
      <c r="C83" s="561"/>
      <c r="D83" s="219"/>
      <c r="E83" s="536"/>
      <c r="F83" s="537"/>
      <c r="G83" s="220"/>
      <c r="H83" s="221"/>
      <c r="I83" s="538"/>
      <c r="J83" s="539"/>
      <c r="K83" s="222"/>
      <c r="L83" s="221"/>
      <c r="M83" s="538"/>
      <c r="N83" s="539"/>
      <c r="O83" s="222"/>
      <c r="P83" s="221"/>
      <c r="Q83" s="538"/>
      <c r="R83" s="539"/>
      <c r="S83" s="222"/>
    </row>
    <row r="84" spans="2:19" ht="33" customHeight="1" outlineLevel="1" x14ac:dyDescent="0.25">
      <c r="B84" s="500"/>
      <c r="C84" s="561"/>
      <c r="D84" s="219"/>
      <c r="E84" s="536"/>
      <c r="F84" s="537"/>
      <c r="G84" s="220"/>
      <c r="H84" s="221"/>
      <c r="I84" s="538"/>
      <c r="J84" s="539"/>
      <c r="K84" s="222"/>
      <c r="L84" s="221"/>
      <c r="M84" s="538"/>
      <c r="N84" s="539"/>
      <c r="O84" s="222"/>
      <c r="P84" s="221"/>
      <c r="Q84" s="538"/>
      <c r="R84" s="539"/>
      <c r="S84" s="222"/>
    </row>
    <row r="85" spans="2:19" ht="31.5" customHeight="1" thickBot="1" x14ac:dyDescent="0.3">
      <c r="B85" s="171"/>
      <c r="C85" s="223"/>
      <c r="D85" s="195"/>
    </row>
    <row r="86" spans="2:19" ht="30.75" customHeight="1" thickBot="1" x14ac:dyDescent="0.3">
      <c r="B86" s="171"/>
      <c r="C86" s="171"/>
      <c r="D86" s="483" t="s">
        <v>313</v>
      </c>
      <c r="E86" s="484"/>
      <c r="F86" s="484"/>
      <c r="G86" s="485"/>
      <c r="H86" s="556" t="s">
        <v>313</v>
      </c>
      <c r="I86" s="557"/>
      <c r="J86" s="557"/>
      <c r="K86" s="558"/>
      <c r="L86" s="556" t="s">
        <v>313</v>
      </c>
      <c r="M86" s="557"/>
      <c r="N86" s="557"/>
      <c r="O86" s="582"/>
      <c r="P86" s="583" t="s">
        <v>313</v>
      </c>
      <c r="Q86" s="557"/>
      <c r="R86" s="557"/>
      <c r="S86" s="558"/>
    </row>
    <row r="87" spans="2:19" ht="30.75" customHeight="1" x14ac:dyDescent="0.25">
      <c r="B87" s="486" t="s">
        <v>370</v>
      </c>
      <c r="C87" s="486" t="s">
        <v>371</v>
      </c>
      <c r="D87" s="512" t="s">
        <v>372</v>
      </c>
      <c r="E87" s="513"/>
      <c r="F87" s="196" t="s">
        <v>312</v>
      </c>
      <c r="G87" s="224" t="s">
        <v>351</v>
      </c>
      <c r="H87" s="540" t="s">
        <v>372</v>
      </c>
      <c r="I87" s="513"/>
      <c r="J87" s="196" t="s">
        <v>312</v>
      </c>
      <c r="K87" s="224" t="s">
        <v>351</v>
      </c>
      <c r="L87" s="540" t="s">
        <v>372</v>
      </c>
      <c r="M87" s="513"/>
      <c r="N87" s="196" t="s">
        <v>312</v>
      </c>
      <c r="O87" s="224" t="s">
        <v>351</v>
      </c>
      <c r="P87" s="540" t="s">
        <v>372</v>
      </c>
      <c r="Q87" s="513"/>
      <c r="R87" s="196" t="s">
        <v>312</v>
      </c>
      <c r="S87" s="224" t="s">
        <v>351</v>
      </c>
    </row>
    <row r="88" spans="2:19" ht="29.25" customHeight="1" x14ac:dyDescent="0.25">
      <c r="B88" s="488"/>
      <c r="C88" s="488"/>
      <c r="D88" s="529"/>
      <c r="E88" s="579"/>
      <c r="F88" s="215"/>
      <c r="G88" s="225"/>
      <c r="H88" s="226"/>
      <c r="I88" s="227"/>
      <c r="J88" s="217"/>
      <c r="K88" s="228"/>
      <c r="L88" s="226"/>
      <c r="M88" s="227"/>
      <c r="N88" s="217"/>
      <c r="O88" s="228"/>
      <c r="P88" s="226"/>
      <c r="Q88" s="227"/>
      <c r="R88" s="217"/>
      <c r="S88" s="228"/>
    </row>
    <row r="89" spans="2:19" ht="45" customHeight="1" x14ac:dyDescent="0.25">
      <c r="B89" s="588" t="s">
        <v>373</v>
      </c>
      <c r="C89" s="561" t="s">
        <v>374</v>
      </c>
      <c r="D89" s="182" t="s">
        <v>375</v>
      </c>
      <c r="E89" s="182" t="s">
        <v>376</v>
      </c>
      <c r="F89" s="198" t="s">
        <v>377</v>
      </c>
      <c r="G89" s="183" t="s">
        <v>378</v>
      </c>
      <c r="H89" s="182" t="s">
        <v>375</v>
      </c>
      <c r="I89" s="182" t="s">
        <v>376</v>
      </c>
      <c r="J89" s="198" t="s">
        <v>377</v>
      </c>
      <c r="K89" s="183" t="s">
        <v>378</v>
      </c>
      <c r="L89" s="182" t="s">
        <v>375</v>
      </c>
      <c r="M89" s="182" t="s">
        <v>376</v>
      </c>
      <c r="N89" s="198" t="s">
        <v>377</v>
      </c>
      <c r="O89" s="183" t="s">
        <v>378</v>
      </c>
      <c r="P89" s="182" t="s">
        <v>375</v>
      </c>
      <c r="Q89" s="182" t="s">
        <v>376</v>
      </c>
      <c r="R89" s="198" t="s">
        <v>377</v>
      </c>
      <c r="S89" s="183" t="s">
        <v>378</v>
      </c>
    </row>
    <row r="90" spans="2:19" ht="29.25" customHeight="1" x14ac:dyDescent="0.25">
      <c r="B90" s="589"/>
      <c r="C90" s="561"/>
      <c r="D90" s="543" t="s">
        <v>560</v>
      </c>
      <c r="E90" s="545">
        <v>1500</v>
      </c>
      <c r="F90" s="543" t="s">
        <v>531</v>
      </c>
      <c r="G90" s="547" t="s">
        <v>530</v>
      </c>
      <c r="H90" s="549" t="s">
        <v>560</v>
      </c>
      <c r="I90" s="549">
        <v>1500</v>
      </c>
      <c r="J90" s="549" t="s">
        <v>531</v>
      </c>
      <c r="K90" s="541" t="s">
        <v>511</v>
      </c>
      <c r="L90" s="549"/>
      <c r="M90" s="549"/>
      <c r="N90" s="549"/>
      <c r="O90" s="541"/>
      <c r="P90" s="549"/>
      <c r="Q90" s="549"/>
      <c r="R90" s="549"/>
      <c r="S90" s="541"/>
    </row>
    <row r="91" spans="2:19" ht="29.25" customHeight="1" x14ac:dyDescent="0.25">
      <c r="B91" s="589"/>
      <c r="C91" s="561"/>
      <c r="D91" s="544"/>
      <c r="E91" s="546"/>
      <c r="F91" s="544"/>
      <c r="G91" s="548"/>
      <c r="H91" s="550"/>
      <c r="I91" s="550"/>
      <c r="J91" s="550"/>
      <c r="K91" s="542"/>
      <c r="L91" s="550"/>
      <c r="M91" s="550"/>
      <c r="N91" s="550"/>
      <c r="O91" s="542"/>
      <c r="P91" s="550"/>
      <c r="Q91" s="550"/>
      <c r="R91" s="550"/>
      <c r="S91" s="542"/>
    </row>
    <row r="92" spans="2:19" ht="24" outlineLevel="1" x14ac:dyDescent="0.25">
      <c r="B92" s="589"/>
      <c r="C92" s="561"/>
      <c r="D92" s="182" t="s">
        <v>375</v>
      </c>
      <c r="E92" s="182" t="s">
        <v>376</v>
      </c>
      <c r="F92" s="198" t="s">
        <v>377</v>
      </c>
      <c r="G92" s="183" t="s">
        <v>378</v>
      </c>
      <c r="H92" s="182" t="s">
        <v>375</v>
      </c>
      <c r="I92" s="182" t="s">
        <v>376</v>
      </c>
      <c r="J92" s="198" t="s">
        <v>377</v>
      </c>
      <c r="K92" s="183" t="s">
        <v>378</v>
      </c>
      <c r="L92" s="182" t="s">
        <v>375</v>
      </c>
      <c r="M92" s="182" t="s">
        <v>376</v>
      </c>
      <c r="N92" s="198" t="s">
        <v>377</v>
      </c>
      <c r="O92" s="183" t="s">
        <v>378</v>
      </c>
      <c r="P92" s="182" t="s">
        <v>375</v>
      </c>
      <c r="Q92" s="182" t="s">
        <v>376</v>
      </c>
      <c r="R92" s="198" t="s">
        <v>377</v>
      </c>
      <c r="S92" s="183" t="s">
        <v>378</v>
      </c>
    </row>
    <row r="93" spans="2:19" ht="29.25" customHeight="1" outlineLevel="1" x14ac:dyDescent="0.25">
      <c r="B93" s="589"/>
      <c r="C93" s="561"/>
      <c r="D93" s="543" t="s">
        <v>568</v>
      </c>
      <c r="E93" s="545">
        <v>500</v>
      </c>
      <c r="F93" s="543" t="s">
        <v>531</v>
      </c>
      <c r="G93" s="547" t="s">
        <v>530</v>
      </c>
      <c r="H93" s="549" t="s">
        <v>568</v>
      </c>
      <c r="I93" s="549">
        <v>500</v>
      </c>
      <c r="J93" s="549" t="s">
        <v>531</v>
      </c>
      <c r="K93" s="541" t="s">
        <v>511</v>
      </c>
      <c r="L93" s="549"/>
      <c r="M93" s="549"/>
      <c r="N93" s="549"/>
      <c r="O93" s="541"/>
      <c r="P93" s="549"/>
      <c r="Q93" s="549"/>
      <c r="R93" s="549"/>
      <c r="S93" s="541"/>
    </row>
    <row r="94" spans="2:19" ht="29.25" customHeight="1" outlineLevel="1" x14ac:dyDescent="0.25">
      <c r="B94" s="589"/>
      <c r="C94" s="561"/>
      <c r="D94" s="544"/>
      <c r="E94" s="546"/>
      <c r="F94" s="544"/>
      <c r="G94" s="548"/>
      <c r="H94" s="550"/>
      <c r="I94" s="550"/>
      <c r="J94" s="550"/>
      <c r="K94" s="542"/>
      <c r="L94" s="550"/>
      <c r="M94" s="550"/>
      <c r="N94" s="550"/>
      <c r="O94" s="542"/>
      <c r="P94" s="550"/>
      <c r="Q94" s="550"/>
      <c r="R94" s="550"/>
      <c r="S94" s="542"/>
    </row>
    <row r="95" spans="2:19" ht="24" outlineLevel="1" x14ac:dyDescent="0.25">
      <c r="B95" s="589"/>
      <c r="C95" s="561"/>
      <c r="D95" s="182" t="s">
        <v>375</v>
      </c>
      <c r="E95" s="182" t="s">
        <v>376</v>
      </c>
      <c r="F95" s="198" t="s">
        <v>377</v>
      </c>
      <c r="G95" s="183" t="s">
        <v>378</v>
      </c>
      <c r="H95" s="182" t="s">
        <v>375</v>
      </c>
      <c r="I95" s="182" t="s">
        <v>376</v>
      </c>
      <c r="J95" s="198" t="s">
        <v>377</v>
      </c>
      <c r="K95" s="183" t="s">
        <v>378</v>
      </c>
      <c r="L95" s="182" t="s">
        <v>375</v>
      </c>
      <c r="M95" s="182" t="s">
        <v>376</v>
      </c>
      <c r="N95" s="198" t="s">
        <v>377</v>
      </c>
      <c r="O95" s="183" t="s">
        <v>378</v>
      </c>
      <c r="P95" s="182" t="s">
        <v>375</v>
      </c>
      <c r="Q95" s="182" t="s">
        <v>376</v>
      </c>
      <c r="R95" s="198" t="s">
        <v>377</v>
      </c>
      <c r="S95" s="183" t="s">
        <v>378</v>
      </c>
    </row>
    <row r="96" spans="2:19" ht="29.25" customHeight="1" outlineLevel="1" x14ac:dyDescent="0.25">
      <c r="B96" s="589"/>
      <c r="C96" s="561"/>
      <c r="D96" s="543" t="s">
        <v>550</v>
      </c>
      <c r="E96" s="545">
        <v>1500</v>
      </c>
      <c r="F96" s="543" t="s">
        <v>531</v>
      </c>
      <c r="G96" s="547" t="s">
        <v>530</v>
      </c>
      <c r="H96" s="549" t="s">
        <v>550</v>
      </c>
      <c r="I96" s="549">
        <v>1500</v>
      </c>
      <c r="J96" s="549" t="s">
        <v>531</v>
      </c>
      <c r="K96" s="541" t="s">
        <v>511</v>
      </c>
      <c r="L96" s="549"/>
      <c r="M96" s="549"/>
      <c r="N96" s="549"/>
      <c r="O96" s="541"/>
      <c r="P96" s="549"/>
      <c r="Q96" s="549"/>
      <c r="R96" s="549"/>
      <c r="S96" s="541"/>
    </row>
    <row r="97" spans="2:19" ht="29.25" customHeight="1" outlineLevel="1" x14ac:dyDescent="0.25">
      <c r="B97" s="589"/>
      <c r="C97" s="561"/>
      <c r="D97" s="544"/>
      <c r="E97" s="546"/>
      <c r="F97" s="544"/>
      <c r="G97" s="548"/>
      <c r="H97" s="550"/>
      <c r="I97" s="550"/>
      <c r="J97" s="550"/>
      <c r="K97" s="542"/>
      <c r="L97" s="550"/>
      <c r="M97" s="550"/>
      <c r="N97" s="550"/>
      <c r="O97" s="542"/>
      <c r="P97" s="550"/>
      <c r="Q97" s="550"/>
      <c r="R97" s="550"/>
      <c r="S97" s="542"/>
    </row>
    <row r="98" spans="2:19" ht="24" outlineLevel="1" x14ac:dyDescent="0.25">
      <c r="B98" s="589"/>
      <c r="C98" s="561"/>
      <c r="D98" s="182" t="s">
        <v>375</v>
      </c>
      <c r="E98" s="182" t="s">
        <v>376</v>
      </c>
      <c r="F98" s="198" t="s">
        <v>377</v>
      </c>
      <c r="G98" s="183" t="s">
        <v>378</v>
      </c>
      <c r="H98" s="182" t="s">
        <v>375</v>
      </c>
      <c r="I98" s="182" t="s">
        <v>376</v>
      </c>
      <c r="J98" s="198" t="s">
        <v>377</v>
      </c>
      <c r="K98" s="183" t="s">
        <v>378</v>
      </c>
      <c r="L98" s="182" t="s">
        <v>375</v>
      </c>
      <c r="M98" s="182" t="s">
        <v>376</v>
      </c>
      <c r="N98" s="198" t="s">
        <v>377</v>
      </c>
      <c r="O98" s="183" t="s">
        <v>378</v>
      </c>
      <c r="P98" s="182" t="s">
        <v>375</v>
      </c>
      <c r="Q98" s="182" t="s">
        <v>376</v>
      </c>
      <c r="R98" s="198" t="s">
        <v>377</v>
      </c>
      <c r="S98" s="183" t="s">
        <v>378</v>
      </c>
    </row>
    <row r="99" spans="2:19" ht="29.25" customHeight="1" outlineLevel="1" x14ac:dyDescent="0.25">
      <c r="B99" s="589"/>
      <c r="C99" s="561"/>
      <c r="D99" s="543" t="s">
        <v>564</v>
      </c>
      <c r="E99" s="545">
        <f>300000/300</f>
        <v>1000</v>
      </c>
      <c r="F99" s="543" t="s">
        <v>533</v>
      </c>
      <c r="G99" s="547" t="s">
        <v>530</v>
      </c>
      <c r="H99" s="549" t="s">
        <v>564</v>
      </c>
      <c r="I99" s="549">
        <v>1000</v>
      </c>
      <c r="J99" s="549" t="s">
        <v>533</v>
      </c>
      <c r="K99" s="541" t="s">
        <v>511</v>
      </c>
      <c r="L99" s="549"/>
      <c r="M99" s="549"/>
      <c r="N99" s="549"/>
      <c r="O99" s="541"/>
      <c r="P99" s="549"/>
      <c r="Q99" s="549"/>
      <c r="R99" s="549"/>
      <c r="S99" s="541"/>
    </row>
    <row r="100" spans="2:19" ht="29.25" customHeight="1" outlineLevel="1" x14ac:dyDescent="0.25">
      <c r="B100" s="589"/>
      <c r="C100" s="561"/>
      <c r="D100" s="544"/>
      <c r="E100" s="546"/>
      <c r="F100" s="544"/>
      <c r="G100" s="548"/>
      <c r="H100" s="550"/>
      <c r="I100" s="550"/>
      <c r="J100" s="550"/>
      <c r="K100" s="542"/>
      <c r="L100" s="550"/>
      <c r="M100" s="550"/>
      <c r="N100" s="550"/>
      <c r="O100" s="542"/>
      <c r="P100" s="550"/>
      <c r="Q100" s="550"/>
      <c r="R100" s="550"/>
      <c r="S100" s="542"/>
    </row>
    <row r="101" spans="2:19" ht="24" outlineLevel="1" x14ac:dyDescent="0.25">
      <c r="B101" s="589"/>
      <c r="C101" s="561"/>
      <c r="D101" s="182" t="s">
        <v>375</v>
      </c>
      <c r="E101" s="182" t="s">
        <v>376</v>
      </c>
      <c r="F101" s="286" t="s">
        <v>377</v>
      </c>
      <c r="G101" s="183" t="s">
        <v>378</v>
      </c>
      <c r="H101" s="182" t="s">
        <v>375</v>
      </c>
      <c r="I101" s="182" t="s">
        <v>376</v>
      </c>
      <c r="J101" s="286" t="s">
        <v>377</v>
      </c>
      <c r="K101" s="183" t="s">
        <v>378</v>
      </c>
      <c r="L101" s="182" t="s">
        <v>375</v>
      </c>
      <c r="M101" s="182" t="s">
        <v>376</v>
      </c>
      <c r="N101" s="286" t="s">
        <v>377</v>
      </c>
      <c r="O101" s="183" t="s">
        <v>378</v>
      </c>
      <c r="P101" s="182" t="s">
        <v>375</v>
      </c>
      <c r="Q101" s="182" t="s">
        <v>376</v>
      </c>
      <c r="R101" s="286" t="s">
        <v>377</v>
      </c>
      <c r="S101" s="183" t="s">
        <v>378</v>
      </c>
    </row>
    <row r="102" spans="2:19" ht="29.25" customHeight="1" outlineLevel="1" x14ac:dyDescent="0.25">
      <c r="B102" s="589"/>
      <c r="C102" s="561"/>
      <c r="D102" s="543" t="s">
        <v>280</v>
      </c>
      <c r="E102" s="545">
        <v>2000</v>
      </c>
      <c r="F102" s="543" t="s">
        <v>531</v>
      </c>
      <c r="G102" s="547" t="s">
        <v>530</v>
      </c>
      <c r="H102" s="549" t="s">
        <v>280</v>
      </c>
      <c r="I102" s="549">
        <v>2000</v>
      </c>
      <c r="J102" s="549" t="s">
        <v>531</v>
      </c>
      <c r="K102" s="541" t="s">
        <v>511</v>
      </c>
      <c r="L102" s="549"/>
      <c r="M102" s="549"/>
      <c r="N102" s="549"/>
      <c r="O102" s="541"/>
      <c r="P102" s="549"/>
      <c r="Q102" s="549"/>
      <c r="R102" s="549"/>
      <c r="S102" s="541"/>
    </row>
    <row r="103" spans="2:19" ht="29.25" customHeight="1" outlineLevel="1" x14ac:dyDescent="0.25">
      <c r="B103" s="589"/>
      <c r="C103" s="561"/>
      <c r="D103" s="544"/>
      <c r="E103" s="546"/>
      <c r="F103" s="544"/>
      <c r="G103" s="548"/>
      <c r="H103" s="550"/>
      <c r="I103" s="550"/>
      <c r="J103" s="550"/>
      <c r="K103" s="542"/>
      <c r="L103" s="550"/>
      <c r="M103" s="550"/>
      <c r="N103" s="550"/>
      <c r="O103" s="542"/>
      <c r="P103" s="550"/>
      <c r="Q103" s="550"/>
      <c r="R103" s="550"/>
      <c r="S103" s="542"/>
    </row>
    <row r="104" spans="2:19" ht="15.75" thickBot="1" x14ac:dyDescent="0.3">
      <c r="B104" s="171"/>
      <c r="C104" s="171"/>
    </row>
    <row r="105" spans="2:19" ht="15.75" thickBot="1" x14ac:dyDescent="0.3">
      <c r="B105" s="171"/>
      <c r="C105" s="171"/>
      <c r="D105" s="483" t="s">
        <v>313</v>
      </c>
      <c r="E105" s="484"/>
      <c r="F105" s="484"/>
      <c r="G105" s="485"/>
      <c r="H105" s="556" t="s">
        <v>379</v>
      </c>
      <c r="I105" s="557"/>
      <c r="J105" s="557"/>
      <c r="K105" s="558"/>
      <c r="L105" s="556" t="s">
        <v>315</v>
      </c>
      <c r="M105" s="557"/>
      <c r="N105" s="557"/>
      <c r="O105" s="558"/>
      <c r="P105" s="556" t="s">
        <v>316</v>
      </c>
      <c r="Q105" s="557"/>
      <c r="R105" s="557"/>
      <c r="S105" s="558"/>
    </row>
    <row r="106" spans="2:19" ht="33.75" customHeight="1" x14ac:dyDescent="0.25">
      <c r="B106" s="551" t="s">
        <v>380</v>
      </c>
      <c r="C106" s="486" t="s">
        <v>381</v>
      </c>
      <c r="D106" s="229" t="s">
        <v>382</v>
      </c>
      <c r="E106" s="230" t="s">
        <v>383</v>
      </c>
      <c r="F106" s="512" t="s">
        <v>384</v>
      </c>
      <c r="G106" s="517"/>
      <c r="H106" s="229" t="s">
        <v>382</v>
      </c>
      <c r="I106" s="230" t="s">
        <v>383</v>
      </c>
      <c r="J106" s="512" t="s">
        <v>384</v>
      </c>
      <c r="K106" s="517"/>
      <c r="L106" s="229" t="s">
        <v>382</v>
      </c>
      <c r="M106" s="230" t="s">
        <v>383</v>
      </c>
      <c r="N106" s="512" t="s">
        <v>384</v>
      </c>
      <c r="O106" s="517"/>
      <c r="P106" s="229" t="s">
        <v>382</v>
      </c>
      <c r="Q106" s="230" t="s">
        <v>383</v>
      </c>
      <c r="R106" s="512" t="s">
        <v>384</v>
      </c>
      <c r="S106" s="517"/>
    </row>
    <row r="107" spans="2:19" ht="30" customHeight="1" x14ac:dyDescent="0.25">
      <c r="B107" s="552"/>
      <c r="C107" s="488"/>
      <c r="D107" s="231"/>
      <c r="E107" s="232"/>
      <c r="F107" s="529"/>
      <c r="G107" s="533"/>
      <c r="H107" s="233"/>
      <c r="I107" s="234"/>
      <c r="J107" s="554"/>
      <c r="K107" s="555"/>
      <c r="L107" s="233"/>
      <c r="M107" s="234"/>
      <c r="N107" s="554"/>
      <c r="O107" s="555"/>
      <c r="P107" s="233"/>
      <c r="Q107" s="234"/>
      <c r="R107" s="554"/>
      <c r="S107" s="555"/>
    </row>
    <row r="108" spans="2:19" ht="32.25" customHeight="1" x14ac:dyDescent="0.25">
      <c r="B108" s="552"/>
      <c r="C108" s="551" t="s">
        <v>385</v>
      </c>
      <c r="D108" s="235" t="s">
        <v>382</v>
      </c>
      <c r="E108" s="182" t="s">
        <v>383</v>
      </c>
      <c r="F108" s="182" t="s">
        <v>386</v>
      </c>
      <c r="G108" s="205" t="s">
        <v>387</v>
      </c>
      <c r="H108" s="235" t="s">
        <v>382</v>
      </c>
      <c r="I108" s="182" t="s">
        <v>383</v>
      </c>
      <c r="J108" s="182" t="s">
        <v>386</v>
      </c>
      <c r="K108" s="205" t="s">
        <v>387</v>
      </c>
      <c r="L108" s="235" t="s">
        <v>382</v>
      </c>
      <c r="M108" s="182" t="s">
        <v>383</v>
      </c>
      <c r="N108" s="182" t="s">
        <v>386</v>
      </c>
      <c r="O108" s="205" t="s">
        <v>387</v>
      </c>
      <c r="P108" s="235" t="s">
        <v>382</v>
      </c>
      <c r="Q108" s="182" t="s">
        <v>383</v>
      </c>
      <c r="R108" s="182" t="s">
        <v>386</v>
      </c>
      <c r="S108" s="205" t="s">
        <v>387</v>
      </c>
    </row>
    <row r="109" spans="2:19" ht="27.75" customHeight="1" x14ac:dyDescent="0.25">
      <c r="B109" s="552"/>
      <c r="C109" s="552"/>
      <c r="D109" s="231"/>
      <c r="E109" s="200"/>
      <c r="F109" s="216"/>
      <c r="G109" s="225"/>
      <c r="H109" s="233"/>
      <c r="I109" s="202"/>
      <c r="J109" s="218"/>
      <c r="K109" s="228"/>
      <c r="L109" s="233"/>
      <c r="M109" s="202"/>
      <c r="N109" s="218"/>
      <c r="O109" s="228"/>
      <c r="P109" s="233"/>
      <c r="Q109" s="202"/>
      <c r="R109" s="218"/>
      <c r="S109" s="228"/>
    </row>
    <row r="110" spans="2:19" ht="27.75" customHeight="1" outlineLevel="1" x14ac:dyDescent="0.25">
      <c r="B110" s="552"/>
      <c r="C110" s="552"/>
      <c r="D110" s="235" t="s">
        <v>382</v>
      </c>
      <c r="E110" s="182" t="s">
        <v>383</v>
      </c>
      <c r="F110" s="182" t="s">
        <v>386</v>
      </c>
      <c r="G110" s="205" t="s">
        <v>387</v>
      </c>
      <c r="H110" s="235" t="s">
        <v>382</v>
      </c>
      <c r="I110" s="182" t="s">
        <v>383</v>
      </c>
      <c r="J110" s="182" t="s">
        <v>386</v>
      </c>
      <c r="K110" s="205" t="s">
        <v>387</v>
      </c>
      <c r="L110" s="235" t="s">
        <v>382</v>
      </c>
      <c r="M110" s="182" t="s">
        <v>383</v>
      </c>
      <c r="N110" s="182" t="s">
        <v>386</v>
      </c>
      <c r="O110" s="205" t="s">
        <v>387</v>
      </c>
      <c r="P110" s="235" t="s">
        <v>382</v>
      </c>
      <c r="Q110" s="182" t="s">
        <v>383</v>
      </c>
      <c r="R110" s="182" t="s">
        <v>386</v>
      </c>
      <c r="S110" s="205" t="s">
        <v>387</v>
      </c>
    </row>
    <row r="111" spans="2:19" ht="27.75" customHeight="1" outlineLevel="1" x14ac:dyDescent="0.25">
      <c r="B111" s="552"/>
      <c r="C111" s="552"/>
      <c r="D111" s="231"/>
      <c r="E111" s="200"/>
      <c r="F111" s="216"/>
      <c r="G111" s="225"/>
      <c r="H111" s="233"/>
      <c r="I111" s="202"/>
      <c r="J111" s="218"/>
      <c r="K111" s="228"/>
      <c r="L111" s="233"/>
      <c r="M111" s="202"/>
      <c r="N111" s="218"/>
      <c r="O111" s="228"/>
      <c r="P111" s="233"/>
      <c r="Q111" s="202"/>
      <c r="R111" s="218"/>
      <c r="S111" s="228"/>
    </row>
    <row r="112" spans="2:19" ht="27.75" customHeight="1" outlineLevel="1" x14ac:dyDescent="0.25">
      <c r="B112" s="552"/>
      <c r="C112" s="552"/>
      <c r="D112" s="235" t="s">
        <v>382</v>
      </c>
      <c r="E112" s="182" t="s">
        <v>383</v>
      </c>
      <c r="F112" s="182" t="s">
        <v>386</v>
      </c>
      <c r="G112" s="205" t="s">
        <v>387</v>
      </c>
      <c r="H112" s="235" t="s">
        <v>382</v>
      </c>
      <c r="I112" s="182" t="s">
        <v>383</v>
      </c>
      <c r="J112" s="182" t="s">
        <v>386</v>
      </c>
      <c r="K112" s="205" t="s">
        <v>387</v>
      </c>
      <c r="L112" s="235" t="s">
        <v>382</v>
      </c>
      <c r="M112" s="182" t="s">
        <v>383</v>
      </c>
      <c r="N112" s="182" t="s">
        <v>386</v>
      </c>
      <c r="O112" s="205" t="s">
        <v>387</v>
      </c>
      <c r="P112" s="235" t="s">
        <v>382</v>
      </c>
      <c r="Q112" s="182" t="s">
        <v>383</v>
      </c>
      <c r="R112" s="182" t="s">
        <v>386</v>
      </c>
      <c r="S112" s="205" t="s">
        <v>387</v>
      </c>
    </row>
    <row r="113" spans="2:19" ht="27.75" customHeight="1" outlineLevel="1" x14ac:dyDescent="0.25">
      <c r="B113" s="552"/>
      <c r="C113" s="552"/>
      <c r="D113" s="231"/>
      <c r="E113" s="200"/>
      <c r="F113" s="216"/>
      <c r="G113" s="225"/>
      <c r="H113" s="233"/>
      <c r="I113" s="202"/>
      <c r="J113" s="218"/>
      <c r="K113" s="228"/>
      <c r="L113" s="233"/>
      <c r="M113" s="202"/>
      <c r="N113" s="218"/>
      <c r="O113" s="228"/>
      <c r="P113" s="233"/>
      <c r="Q113" s="202"/>
      <c r="R113" s="218"/>
      <c r="S113" s="228"/>
    </row>
    <row r="114" spans="2:19" ht="27.75" customHeight="1" outlineLevel="1" x14ac:dyDescent="0.25">
      <c r="B114" s="552"/>
      <c r="C114" s="552"/>
      <c r="D114" s="235" t="s">
        <v>382</v>
      </c>
      <c r="E114" s="182" t="s">
        <v>383</v>
      </c>
      <c r="F114" s="182" t="s">
        <v>386</v>
      </c>
      <c r="G114" s="205" t="s">
        <v>387</v>
      </c>
      <c r="H114" s="235" t="s">
        <v>382</v>
      </c>
      <c r="I114" s="182" t="s">
        <v>383</v>
      </c>
      <c r="J114" s="182" t="s">
        <v>386</v>
      </c>
      <c r="K114" s="205" t="s">
        <v>387</v>
      </c>
      <c r="L114" s="235" t="s">
        <v>382</v>
      </c>
      <c r="M114" s="182" t="s">
        <v>383</v>
      </c>
      <c r="N114" s="182" t="s">
        <v>386</v>
      </c>
      <c r="O114" s="205" t="s">
        <v>387</v>
      </c>
      <c r="P114" s="235" t="s">
        <v>382</v>
      </c>
      <c r="Q114" s="182" t="s">
        <v>383</v>
      </c>
      <c r="R114" s="182" t="s">
        <v>386</v>
      </c>
      <c r="S114" s="205" t="s">
        <v>387</v>
      </c>
    </row>
    <row r="115" spans="2:19" ht="27.75" customHeight="1" outlineLevel="1" x14ac:dyDescent="0.25">
      <c r="B115" s="553"/>
      <c r="C115" s="553"/>
      <c r="D115" s="231"/>
      <c r="E115" s="200"/>
      <c r="F115" s="216"/>
      <c r="G115" s="225"/>
      <c r="H115" s="233"/>
      <c r="I115" s="202"/>
      <c r="J115" s="218"/>
      <c r="K115" s="228"/>
      <c r="L115" s="233"/>
      <c r="M115" s="202"/>
      <c r="N115" s="218"/>
      <c r="O115" s="228"/>
      <c r="P115" s="233"/>
      <c r="Q115" s="202"/>
      <c r="R115" s="218"/>
      <c r="S115" s="228"/>
    </row>
    <row r="116" spans="2:19" ht="26.25" customHeight="1" x14ac:dyDescent="0.25">
      <c r="B116" s="561" t="s">
        <v>388</v>
      </c>
      <c r="C116" s="561" t="s">
        <v>389</v>
      </c>
      <c r="D116" s="236" t="s">
        <v>390</v>
      </c>
      <c r="E116" s="236" t="s">
        <v>391</v>
      </c>
      <c r="F116" s="236" t="s">
        <v>312</v>
      </c>
      <c r="G116" s="237" t="s">
        <v>392</v>
      </c>
      <c r="H116" s="238" t="s">
        <v>390</v>
      </c>
      <c r="I116" s="236" t="s">
        <v>391</v>
      </c>
      <c r="J116" s="236" t="s">
        <v>312</v>
      </c>
      <c r="K116" s="237" t="s">
        <v>392</v>
      </c>
      <c r="L116" s="236" t="s">
        <v>390</v>
      </c>
      <c r="M116" s="236" t="s">
        <v>391</v>
      </c>
      <c r="N116" s="236" t="s">
        <v>312</v>
      </c>
      <c r="O116" s="237" t="s">
        <v>392</v>
      </c>
      <c r="P116" s="236" t="s">
        <v>390</v>
      </c>
      <c r="Q116" s="236" t="s">
        <v>391</v>
      </c>
      <c r="R116" s="236" t="s">
        <v>312</v>
      </c>
      <c r="S116" s="237" t="s">
        <v>392</v>
      </c>
    </row>
    <row r="117" spans="2:19" ht="32.25" customHeight="1" x14ac:dyDescent="0.25">
      <c r="B117" s="561"/>
      <c r="C117" s="561"/>
      <c r="D117" s="199"/>
      <c r="E117" s="199"/>
      <c r="F117" s="199"/>
      <c r="G117" s="199"/>
      <c r="H117" s="221"/>
      <c r="I117" s="201"/>
      <c r="J117" s="201"/>
      <c r="K117" s="222"/>
      <c r="L117" s="201"/>
      <c r="M117" s="201"/>
      <c r="N117" s="201"/>
      <c r="O117" s="222"/>
      <c r="P117" s="201"/>
      <c r="Q117" s="201"/>
      <c r="R117" s="201"/>
      <c r="S117" s="222"/>
    </row>
    <row r="118" spans="2:19" ht="32.25" customHeight="1" x14ac:dyDescent="0.25">
      <c r="B118" s="561"/>
      <c r="C118" s="561" t="s">
        <v>393</v>
      </c>
      <c r="D118" s="182" t="s">
        <v>394</v>
      </c>
      <c r="E118" s="514" t="s">
        <v>395</v>
      </c>
      <c r="F118" s="535"/>
      <c r="G118" s="183" t="s">
        <v>396</v>
      </c>
      <c r="H118" s="182" t="s">
        <v>394</v>
      </c>
      <c r="I118" s="514" t="s">
        <v>395</v>
      </c>
      <c r="J118" s="535"/>
      <c r="K118" s="183" t="s">
        <v>396</v>
      </c>
      <c r="L118" s="182" t="s">
        <v>394</v>
      </c>
      <c r="M118" s="514" t="s">
        <v>395</v>
      </c>
      <c r="N118" s="535"/>
      <c r="O118" s="183" t="s">
        <v>396</v>
      </c>
      <c r="P118" s="182" t="s">
        <v>394</v>
      </c>
      <c r="Q118" s="182" t="s">
        <v>395</v>
      </c>
      <c r="R118" s="514" t="s">
        <v>395</v>
      </c>
      <c r="S118" s="535"/>
    </row>
    <row r="119" spans="2:19" ht="23.25" customHeight="1" x14ac:dyDescent="0.25">
      <c r="B119" s="561"/>
      <c r="C119" s="561"/>
      <c r="D119" s="239">
        <v>16983</v>
      </c>
      <c r="E119" s="562" t="s">
        <v>434</v>
      </c>
      <c r="F119" s="563"/>
      <c r="G119" s="299">
        <f>106870/300</f>
        <v>356.23333333333335</v>
      </c>
      <c r="H119" s="240"/>
      <c r="I119" s="559" t="s">
        <v>434</v>
      </c>
      <c r="J119" s="560"/>
      <c r="K119" s="211"/>
      <c r="L119" s="240"/>
      <c r="M119" s="559"/>
      <c r="N119" s="560"/>
      <c r="O119" s="189"/>
      <c r="P119" s="240"/>
      <c r="Q119" s="187"/>
      <c r="R119" s="559"/>
      <c r="S119" s="560"/>
    </row>
    <row r="120" spans="2:19" ht="23.25" customHeight="1" outlineLevel="1" x14ac:dyDescent="0.25">
      <c r="B120" s="561"/>
      <c r="C120" s="561"/>
      <c r="D120" s="182" t="s">
        <v>394</v>
      </c>
      <c r="E120" s="514" t="s">
        <v>395</v>
      </c>
      <c r="F120" s="535"/>
      <c r="G120" s="183" t="s">
        <v>396</v>
      </c>
      <c r="H120" s="182" t="s">
        <v>394</v>
      </c>
      <c r="I120" s="514" t="s">
        <v>395</v>
      </c>
      <c r="J120" s="535"/>
      <c r="K120" s="183" t="s">
        <v>396</v>
      </c>
      <c r="L120" s="182" t="s">
        <v>394</v>
      </c>
      <c r="M120" s="514" t="s">
        <v>395</v>
      </c>
      <c r="N120" s="535"/>
      <c r="O120" s="183" t="s">
        <v>396</v>
      </c>
      <c r="P120" s="182" t="s">
        <v>394</v>
      </c>
      <c r="Q120" s="182" t="s">
        <v>395</v>
      </c>
      <c r="R120" s="514" t="s">
        <v>395</v>
      </c>
      <c r="S120" s="535"/>
    </row>
    <row r="121" spans="2:19" ht="23.25" customHeight="1" outlineLevel="1" x14ac:dyDescent="0.25">
      <c r="B121" s="561"/>
      <c r="C121" s="561"/>
      <c r="D121" s="239">
        <v>72</v>
      </c>
      <c r="E121" s="562" t="s">
        <v>454</v>
      </c>
      <c r="F121" s="563"/>
      <c r="G121" s="299">
        <f>232733/300</f>
        <v>775.77666666666664</v>
      </c>
      <c r="H121" s="240"/>
      <c r="I121" s="559" t="s">
        <v>454</v>
      </c>
      <c r="J121" s="560"/>
      <c r="K121" s="189"/>
      <c r="L121" s="240"/>
      <c r="M121" s="559"/>
      <c r="N121" s="560"/>
      <c r="O121" s="189"/>
      <c r="P121" s="240"/>
      <c r="Q121" s="187"/>
      <c r="R121" s="559"/>
      <c r="S121" s="560"/>
    </row>
    <row r="122" spans="2:19" ht="23.25" customHeight="1" outlineLevel="1" x14ac:dyDescent="0.25">
      <c r="B122" s="561"/>
      <c r="C122" s="561"/>
      <c r="D122" s="182" t="s">
        <v>394</v>
      </c>
      <c r="E122" s="514" t="s">
        <v>395</v>
      </c>
      <c r="F122" s="535"/>
      <c r="G122" s="183" t="s">
        <v>396</v>
      </c>
      <c r="H122" s="182" t="s">
        <v>394</v>
      </c>
      <c r="I122" s="514" t="s">
        <v>395</v>
      </c>
      <c r="J122" s="535"/>
      <c r="K122" s="183" t="s">
        <v>396</v>
      </c>
      <c r="L122" s="182" t="s">
        <v>394</v>
      </c>
      <c r="M122" s="514" t="s">
        <v>395</v>
      </c>
      <c r="N122" s="535"/>
      <c r="O122" s="183" t="s">
        <v>396</v>
      </c>
      <c r="P122" s="182" t="s">
        <v>394</v>
      </c>
      <c r="Q122" s="182" t="s">
        <v>395</v>
      </c>
      <c r="R122" s="514" t="s">
        <v>395</v>
      </c>
      <c r="S122" s="535"/>
    </row>
    <row r="123" spans="2:19" ht="23.25" customHeight="1" outlineLevel="1" x14ac:dyDescent="0.25">
      <c r="B123" s="561"/>
      <c r="C123" s="561"/>
      <c r="D123" s="239">
        <v>688</v>
      </c>
      <c r="E123" s="562" t="s">
        <v>460</v>
      </c>
      <c r="F123" s="563"/>
      <c r="G123" s="299">
        <f>111708/300</f>
        <v>372.36</v>
      </c>
      <c r="H123" s="240"/>
      <c r="I123" s="559" t="s">
        <v>460</v>
      </c>
      <c r="J123" s="560"/>
      <c r="K123" s="189"/>
      <c r="L123" s="240"/>
      <c r="M123" s="559"/>
      <c r="N123" s="560"/>
      <c r="O123" s="189"/>
      <c r="P123" s="240"/>
      <c r="Q123" s="187"/>
      <c r="R123" s="559"/>
      <c r="S123" s="560"/>
    </row>
    <row r="124" spans="2:19" ht="23.25" customHeight="1" outlineLevel="1" x14ac:dyDescent="0.25">
      <c r="B124" s="561"/>
      <c r="C124" s="561"/>
      <c r="D124" s="182" t="s">
        <v>394</v>
      </c>
      <c r="E124" s="514" t="s">
        <v>395</v>
      </c>
      <c r="F124" s="535"/>
      <c r="G124" s="183" t="s">
        <v>396</v>
      </c>
      <c r="H124" s="182" t="s">
        <v>394</v>
      </c>
      <c r="I124" s="514" t="s">
        <v>395</v>
      </c>
      <c r="J124" s="535"/>
      <c r="K124" s="183" t="s">
        <v>396</v>
      </c>
      <c r="L124" s="182" t="s">
        <v>394</v>
      </c>
      <c r="M124" s="514" t="s">
        <v>395</v>
      </c>
      <c r="N124" s="535"/>
      <c r="O124" s="183" t="s">
        <v>396</v>
      </c>
      <c r="P124" s="182" t="s">
        <v>394</v>
      </c>
      <c r="Q124" s="182" t="s">
        <v>395</v>
      </c>
      <c r="R124" s="514" t="s">
        <v>395</v>
      </c>
      <c r="S124" s="535"/>
    </row>
    <row r="125" spans="2:19" ht="23.25" customHeight="1" outlineLevel="1" x14ac:dyDescent="0.25">
      <c r="B125" s="561"/>
      <c r="C125" s="561"/>
      <c r="D125" s="239">
        <v>15069</v>
      </c>
      <c r="E125" s="562" t="s">
        <v>471</v>
      </c>
      <c r="F125" s="563"/>
      <c r="G125" s="299">
        <f>334560/300</f>
        <v>1115.2</v>
      </c>
      <c r="H125" s="240"/>
      <c r="I125" s="559" t="s">
        <v>471</v>
      </c>
      <c r="J125" s="560"/>
      <c r="K125" s="189"/>
      <c r="L125" s="240"/>
      <c r="M125" s="559"/>
      <c r="N125" s="560"/>
      <c r="O125" s="189"/>
      <c r="P125" s="240"/>
      <c r="Q125" s="187"/>
      <c r="R125" s="559"/>
      <c r="S125" s="560"/>
    </row>
    <row r="126" spans="2:19" ht="23.25" customHeight="1" outlineLevel="1" x14ac:dyDescent="0.25">
      <c r="B126" s="561"/>
      <c r="C126" s="561"/>
      <c r="D126" s="182" t="s">
        <v>394</v>
      </c>
      <c r="E126" s="514" t="s">
        <v>395</v>
      </c>
      <c r="F126" s="535"/>
      <c r="G126" s="183" t="s">
        <v>396</v>
      </c>
      <c r="H126" s="182" t="s">
        <v>394</v>
      </c>
      <c r="I126" s="514" t="s">
        <v>395</v>
      </c>
      <c r="J126" s="535"/>
      <c r="K126" s="183" t="s">
        <v>396</v>
      </c>
      <c r="L126" s="182" t="s">
        <v>394</v>
      </c>
      <c r="M126" s="514" t="s">
        <v>395</v>
      </c>
      <c r="N126" s="535"/>
      <c r="O126" s="183" t="s">
        <v>396</v>
      </c>
      <c r="P126" s="182" t="s">
        <v>394</v>
      </c>
      <c r="Q126" s="182" t="s">
        <v>395</v>
      </c>
      <c r="R126" s="514" t="s">
        <v>395</v>
      </c>
      <c r="S126" s="535"/>
    </row>
    <row r="127" spans="2:19" ht="23.25" customHeight="1" outlineLevel="1" x14ac:dyDescent="0.25">
      <c r="B127" s="561"/>
      <c r="C127" s="561"/>
      <c r="D127" s="239">
        <v>3090</v>
      </c>
      <c r="E127" s="562" t="s">
        <v>484</v>
      </c>
      <c r="F127" s="563"/>
      <c r="G127" s="299">
        <f>468992/300</f>
        <v>1563.3066666666666</v>
      </c>
      <c r="H127" s="240"/>
      <c r="I127" s="559" t="s">
        <v>484</v>
      </c>
      <c r="J127" s="560"/>
      <c r="K127" s="189"/>
      <c r="L127" s="240"/>
      <c r="M127" s="559"/>
      <c r="N127" s="560"/>
      <c r="O127" s="189"/>
      <c r="P127" s="240"/>
      <c r="Q127" s="187"/>
      <c r="R127" s="559"/>
      <c r="S127" s="560"/>
    </row>
    <row r="128" spans="2:19" ht="15.75" thickBot="1" x14ac:dyDescent="0.3">
      <c r="B128" s="171"/>
      <c r="C128" s="171"/>
    </row>
    <row r="129" spans="2:19" ht="15.75" thickBot="1" x14ac:dyDescent="0.3">
      <c r="B129" s="171"/>
      <c r="C129" s="171"/>
      <c r="D129" s="483" t="s">
        <v>313</v>
      </c>
      <c r="E129" s="484"/>
      <c r="F129" s="484"/>
      <c r="G129" s="485"/>
      <c r="H129" s="483" t="s">
        <v>314</v>
      </c>
      <c r="I129" s="484"/>
      <c r="J129" s="484"/>
      <c r="K129" s="485"/>
      <c r="L129" s="484" t="s">
        <v>315</v>
      </c>
      <c r="M129" s="484"/>
      <c r="N129" s="484"/>
      <c r="O129" s="484"/>
      <c r="P129" s="483" t="s">
        <v>316</v>
      </c>
      <c r="Q129" s="484"/>
      <c r="R129" s="484"/>
      <c r="S129" s="485"/>
    </row>
    <row r="130" spans="2:19" x14ac:dyDescent="0.25">
      <c r="B130" s="486" t="s">
        <v>397</v>
      </c>
      <c r="C130" s="486" t="s">
        <v>398</v>
      </c>
      <c r="D130" s="512" t="s">
        <v>399</v>
      </c>
      <c r="E130" s="534"/>
      <c r="F130" s="534"/>
      <c r="G130" s="517"/>
      <c r="H130" s="512" t="s">
        <v>399</v>
      </c>
      <c r="I130" s="534"/>
      <c r="J130" s="534"/>
      <c r="K130" s="517"/>
      <c r="L130" s="512" t="s">
        <v>399</v>
      </c>
      <c r="M130" s="534"/>
      <c r="N130" s="534"/>
      <c r="O130" s="517"/>
      <c r="P130" s="512" t="s">
        <v>399</v>
      </c>
      <c r="Q130" s="534"/>
      <c r="R130" s="534"/>
      <c r="S130" s="517"/>
    </row>
    <row r="131" spans="2:19" ht="45" customHeight="1" x14ac:dyDescent="0.25">
      <c r="B131" s="488"/>
      <c r="C131" s="488"/>
      <c r="D131" s="564"/>
      <c r="E131" s="565"/>
      <c r="F131" s="565"/>
      <c r="G131" s="566"/>
      <c r="H131" s="567"/>
      <c r="I131" s="568"/>
      <c r="J131" s="568"/>
      <c r="K131" s="569"/>
      <c r="L131" s="567"/>
      <c r="M131" s="568"/>
      <c r="N131" s="568"/>
      <c r="O131" s="569"/>
      <c r="P131" s="567"/>
      <c r="Q131" s="568"/>
      <c r="R131" s="568"/>
      <c r="S131" s="569"/>
    </row>
    <row r="132" spans="2:19" ht="32.25" customHeight="1" x14ac:dyDescent="0.25">
      <c r="B132" s="498" t="s">
        <v>400</v>
      </c>
      <c r="C132" s="498" t="s">
        <v>401</v>
      </c>
      <c r="D132" s="236" t="s">
        <v>402</v>
      </c>
      <c r="E132" s="204" t="s">
        <v>312</v>
      </c>
      <c r="F132" s="182" t="s">
        <v>334</v>
      </c>
      <c r="G132" s="183" t="s">
        <v>351</v>
      </c>
      <c r="H132" s="236" t="s">
        <v>402</v>
      </c>
      <c r="I132" s="250" t="s">
        <v>312</v>
      </c>
      <c r="J132" s="182" t="s">
        <v>334</v>
      </c>
      <c r="K132" s="183" t="s">
        <v>351</v>
      </c>
      <c r="L132" s="236" t="s">
        <v>402</v>
      </c>
      <c r="M132" s="250" t="s">
        <v>312</v>
      </c>
      <c r="N132" s="182" t="s">
        <v>334</v>
      </c>
      <c r="O132" s="183" t="s">
        <v>351</v>
      </c>
      <c r="P132" s="236" t="s">
        <v>402</v>
      </c>
      <c r="Q132" s="250" t="s">
        <v>312</v>
      </c>
      <c r="R132" s="182" t="s">
        <v>334</v>
      </c>
      <c r="S132" s="183" t="s">
        <v>351</v>
      </c>
    </row>
    <row r="133" spans="2:19" ht="23.25" customHeight="1" x14ac:dyDescent="0.25">
      <c r="B133" s="499"/>
      <c r="C133" s="500"/>
      <c r="D133" s="199"/>
      <c r="E133" s="241"/>
      <c r="F133" s="185"/>
      <c r="G133" s="220"/>
      <c r="H133" s="201"/>
      <c r="I133" s="253"/>
      <c r="J133" s="201"/>
      <c r="K133" s="251"/>
      <c r="L133" s="201"/>
      <c r="M133" s="253"/>
      <c r="N133" s="201"/>
      <c r="O133" s="251"/>
      <c r="P133" s="201"/>
      <c r="Q133" s="253"/>
      <c r="R133" s="201"/>
      <c r="S133" s="251"/>
    </row>
    <row r="134" spans="2:19" ht="29.25" customHeight="1" x14ac:dyDescent="0.25">
      <c r="B134" s="499"/>
      <c r="C134" s="498" t="s">
        <v>403</v>
      </c>
      <c r="D134" s="182" t="s">
        <v>404</v>
      </c>
      <c r="E134" s="514" t="s">
        <v>405</v>
      </c>
      <c r="F134" s="535"/>
      <c r="G134" s="183" t="s">
        <v>406</v>
      </c>
      <c r="H134" s="182" t="s">
        <v>404</v>
      </c>
      <c r="I134" s="514" t="s">
        <v>405</v>
      </c>
      <c r="J134" s="535"/>
      <c r="K134" s="183" t="s">
        <v>406</v>
      </c>
      <c r="L134" s="182" t="s">
        <v>404</v>
      </c>
      <c r="M134" s="514" t="s">
        <v>405</v>
      </c>
      <c r="N134" s="535"/>
      <c r="O134" s="183" t="s">
        <v>406</v>
      </c>
      <c r="P134" s="182" t="s">
        <v>404</v>
      </c>
      <c r="Q134" s="514" t="s">
        <v>405</v>
      </c>
      <c r="R134" s="535"/>
      <c r="S134" s="183" t="s">
        <v>406</v>
      </c>
    </row>
    <row r="135" spans="2:19" ht="39" customHeight="1" x14ac:dyDescent="0.25">
      <c r="B135" s="500"/>
      <c r="C135" s="500"/>
      <c r="D135" s="239"/>
      <c r="E135" s="562"/>
      <c r="F135" s="563"/>
      <c r="G135" s="186"/>
      <c r="H135" s="240"/>
      <c r="I135" s="559"/>
      <c r="J135" s="560"/>
      <c r="K135" s="189"/>
      <c r="L135" s="240"/>
      <c r="M135" s="559"/>
      <c r="N135" s="560"/>
      <c r="O135" s="189"/>
      <c r="P135" s="240"/>
      <c r="Q135" s="559"/>
      <c r="R135" s="560"/>
      <c r="S135" s="189"/>
    </row>
    <row r="139" spans="2:19" hidden="1" x14ac:dyDescent="0.25"/>
    <row r="140" spans="2:19" hidden="1" x14ac:dyDescent="0.25"/>
    <row r="141" spans="2:19" hidden="1" x14ac:dyDescent="0.25">
      <c r="D141" s="151" t="s">
        <v>407</v>
      </c>
    </row>
    <row r="142" spans="2:19" hidden="1" x14ac:dyDescent="0.25">
      <c r="D142" s="151" t="s">
        <v>408</v>
      </c>
      <c r="E142" s="151" t="s">
        <v>409</v>
      </c>
      <c r="F142" s="151" t="s">
        <v>410</v>
      </c>
      <c r="H142" s="151" t="s">
        <v>411</v>
      </c>
      <c r="I142" s="151" t="s">
        <v>412</v>
      </c>
    </row>
    <row r="143" spans="2:19" hidden="1" x14ac:dyDescent="0.25">
      <c r="D143" s="151" t="s">
        <v>413</v>
      </c>
      <c r="E143" s="151" t="s">
        <v>414</v>
      </c>
      <c r="F143" s="151" t="s">
        <v>415</v>
      </c>
      <c r="H143" s="151" t="s">
        <v>416</v>
      </c>
      <c r="I143" s="151" t="s">
        <v>417</v>
      </c>
    </row>
    <row r="144" spans="2:19" hidden="1" x14ac:dyDescent="0.25">
      <c r="D144" s="151" t="s">
        <v>418</v>
      </c>
      <c r="E144" s="151" t="s">
        <v>419</v>
      </c>
      <c r="F144" s="151" t="s">
        <v>420</v>
      </c>
      <c r="H144" s="151" t="s">
        <v>421</v>
      </c>
      <c r="I144" s="151" t="s">
        <v>422</v>
      </c>
    </row>
    <row r="145" spans="2:12" hidden="1" x14ac:dyDescent="0.25">
      <c r="D145" s="151" t="s">
        <v>423</v>
      </c>
      <c r="F145" s="151" t="s">
        <v>424</v>
      </c>
      <c r="G145" s="151" t="s">
        <v>425</v>
      </c>
      <c r="H145" s="151" t="s">
        <v>426</v>
      </c>
      <c r="I145" s="151" t="s">
        <v>427</v>
      </c>
      <c r="K145" s="151" t="s">
        <v>428</v>
      </c>
    </row>
    <row r="146" spans="2:12" hidden="1" x14ac:dyDescent="0.25">
      <c r="D146" s="151" t="s">
        <v>429</v>
      </c>
      <c r="F146" s="151" t="s">
        <v>430</v>
      </c>
      <c r="G146" s="151" t="s">
        <v>431</v>
      </c>
      <c r="H146" s="151" t="s">
        <v>432</v>
      </c>
      <c r="I146" s="151" t="s">
        <v>433</v>
      </c>
      <c r="K146" s="151" t="s">
        <v>434</v>
      </c>
      <c r="L146" s="151" t="s">
        <v>435</v>
      </c>
    </row>
    <row r="147" spans="2:12" hidden="1" x14ac:dyDescent="0.25">
      <c r="D147" s="151" t="s">
        <v>436</v>
      </c>
      <c r="E147" s="242" t="s">
        <v>437</v>
      </c>
      <c r="G147" s="151" t="s">
        <v>438</v>
      </c>
      <c r="H147" s="151" t="s">
        <v>439</v>
      </c>
      <c r="K147" s="151" t="s">
        <v>440</v>
      </c>
      <c r="L147" s="151" t="s">
        <v>441</v>
      </c>
    </row>
    <row r="148" spans="2:12" hidden="1" x14ac:dyDescent="0.25">
      <c r="D148" s="151" t="s">
        <v>442</v>
      </c>
      <c r="E148" s="243" t="s">
        <v>443</v>
      </c>
      <c r="K148" s="151" t="s">
        <v>444</v>
      </c>
      <c r="L148" s="151" t="s">
        <v>445</v>
      </c>
    </row>
    <row r="149" spans="2:12" hidden="1" x14ac:dyDescent="0.25">
      <c r="E149" s="244" t="s">
        <v>446</v>
      </c>
      <c r="H149" s="151" t="s">
        <v>447</v>
      </c>
      <c r="K149" s="151" t="s">
        <v>448</v>
      </c>
      <c r="L149" s="151" t="s">
        <v>449</v>
      </c>
    </row>
    <row r="150" spans="2:12" hidden="1" x14ac:dyDescent="0.25">
      <c r="H150" s="151" t="s">
        <v>450</v>
      </c>
      <c r="K150" s="151" t="s">
        <v>451</v>
      </c>
      <c r="L150" s="151" t="s">
        <v>452</v>
      </c>
    </row>
    <row r="151" spans="2:12" hidden="1" x14ac:dyDescent="0.25">
      <c r="H151" s="151" t="s">
        <v>453</v>
      </c>
      <c r="K151" s="151" t="s">
        <v>454</v>
      </c>
      <c r="L151" s="151" t="s">
        <v>455</v>
      </c>
    </row>
    <row r="152" spans="2:12" hidden="1" x14ac:dyDescent="0.25">
      <c r="B152" s="151" t="s">
        <v>456</v>
      </c>
      <c r="C152" s="151" t="s">
        <v>457</v>
      </c>
      <c r="D152" s="151" t="s">
        <v>456</v>
      </c>
      <c r="G152" s="151" t="s">
        <v>458</v>
      </c>
      <c r="H152" s="151" t="s">
        <v>459</v>
      </c>
      <c r="J152" s="151" t="s">
        <v>280</v>
      </c>
      <c r="K152" s="151" t="s">
        <v>460</v>
      </c>
      <c r="L152" s="151" t="s">
        <v>461</v>
      </c>
    </row>
    <row r="153" spans="2:12" hidden="1" x14ac:dyDescent="0.25">
      <c r="B153" s="151">
        <v>1</v>
      </c>
      <c r="C153" s="151" t="s">
        <v>462</v>
      </c>
      <c r="D153" s="151" t="s">
        <v>463</v>
      </c>
      <c r="E153" s="151" t="s">
        <v>351</v>
      </c>
      <c r="F153" s="151" t="s">
        <v>11</v>
      </c>
      <c r="G153" s="151" t="s">
        <v>464</v>
      </c>
      <c r="H153" s="151" t="s">
        <v>465</v>
      </c>
      <c r="J153" s="151" t="s">
        <v>440</v>
      </c>
      <c r="K153" s="151" t="s">
        <v>466</v>
      </c>
    </row>
    <row r="154" spans="2:12" hidden="1" x14ac:dyDescent="0.25">
      <c r="B154" s="151">
        <v>2</v>
      </c>
      <c r="C154" s="151" t="s">
        <v>467</v>
      </c>
      <c r="D154" s="151" t="s">
        <v>468</v>
      </c>
      <c r="E154" s="151" t="s">
        <v>334</v>
      </c>
      <c r="F154" s="151" t="s">
        <v>18</v>
      </c>
      <c r="G154" s="151" t="s">
        <v>469</v>
      </c>
      <c r="J154" s="151" t="s">
        <v>470</v>
      </c>
      <c r="K154" s="151" t="s">
        <v>471</v>
      </c>
    </row>
    <row r="155" spans="2:12" hidden="1" x14ac:dyDescent="0.25">
      <c r="B155" s="151">
        <v>3</v>
      </c>
      <c r="C155" s="151" t="s">
        <v>472</v>
      </c>
      <c r="D155" s="151" t="s">
        <v>473</v>
      </c>
      <c r="E155" s="151" t="s">
        <v>312</v>
      </c>
      <c r="G155" s="151" t="s">
        <v>474</v>
      </c>
      <c r="J155" s="151" t="s">
        <v>475</v>
      </c>
      <c r="K155" s="151" t="s">
        <v>476</v>
      </c>
    </row>
    <row r="156" spans="2:12" hidden="1" x14ac:dyDescent="0.25">
      <c r="B156" s="151">
        <v>4</v>
      </c>
      <c r="C156" s="151" t="s">
        <v>465</v>
      </c>
      <c r="H156" s="151" t="s">
        <v>477</v>
      </c>
      <c r="I156" s="151" t="s">
        <v>478</v>
      </c>
      <c r="J156" s="151" t="s">
        <v>479</v>
      </c>
      <c r="K156" s="151" t="s">
        <v>480</v>
      </c>
    </row>
    <row r="157" spans="2:12" hidden="1" x14ac:dyDescent="0.25">
      <c r="D157" s="151" t="s">
        <v>474</v>
      </c>
      <c r="H157" s="151" t="s">
        <v>481</v>
      </c>
      <c r="I157" s="151" t="s">
        <v>482</v>
      </c>
      <c r="J157" s="151" t="s">
        <v>483</v>
      </c>
      <c r="K157" s="151" t="s">
        <v>484</v>
      </c>
    </row>
    <row r="158" spans="2:12" hidden="1" x14ac:dyDescent="0.25">
      <c r="D158" s="151" t="s">
        <v>485</v>
      </c>
      <c r="H158" s="151" t="s">
        <v>486</v>
      </c>
      <c r="I158" s="151" t="s">
        <v>487</v>
      </c>
      <c r="J158" s="151" t="s">
        <v>488</v>
      </c>
      <c r="K158" s="151" t="s">
        <v>489</v>
      </c>
    </row>
    <row r="159" spans="2:12" hidden="1" x14ac:dyDescent="0.25">
      <c r="D159" s="151" t="s">
        <v>490</v>
      </c>
      <c r="H159" s="151" t="s">
        <v>491</v>
      </c>
      <c r="J159" s="151" t="s">
        <v>492</v>
      </c>
      <c r="K159" s="151" t="s">
        <v>493</v>
      </c>
    </row>
    <row r="160" spans="2:12" hidden="1" x14ac:dyDescent="0.25">
      <c r="H160" s="151" t="s">
        <v>494</v>
      </c>
      <c r="J160" s="151" t="s">
        <v>495</v>
      </c>
    </row>
    <row r="161" spans="2:11" ht="60" hidden="1" x14ac:dyDescent="0.25">
      <c r="D161" s="245" t="s">
        <v>496</v>
      </c>
      <c r="E161" s="151" t="s">
        <v>497</v>
      </c>
      <c r="F161" s="151" t="s">
        <v>498</v>
      </c>
      <c r="G161" s="151" t="s">
        <v>499</v>
      </c>
      <c r="H161" s="151" t="s">
        <v>500</v>
      </c>
      <c r="I161" s="151" t="s">
        <v>501</v>
      </c>
      <c r="J161" s="151" t="s">
        <v>502</v>
      </c>
      <c r="K161" s="151" t="s">
        <v>503</v>
      </c>
    </row>
    <row r="162" spans="2:11" ht="75" hidden="1" x14ac:dyDescent="0.25">
      <c r="B162" s="151" t="s">
        <v>606</v>
      </c>
      <c r="C162" s="151" t="s">
        <v>605</v>
      </c>
      <c r="D162" s="245" t="s">
        <v>504</v>
      </c>
      <c r="E162" s="151" t="s">
        <v>505</v>
      </c>
      <c r="F162" s="151" t="s">
        <v>506</v>
      </c>
      <c r="G162" s="151" t="s">
        <v>507</v>
      </c>
      <c r="H162" s="151" t="s">
        <v>508</v>
      </c>
      <c r="I162" s="151" t="s">
        <v>509</v>
      </c>
      <c r="J162" s="151" t="s">
        <v>510</v>
      </c>
      <c r="K162" s="151" t="s">
        <v>511</v>
      </c>
    </row>
    <row r="163" spans="2:11" ht="45" hidden="1" x14ac:dyDescent="0.25">
      <c r="B163" s="151" t="s">
        <v>607</v>
      </c>
      <c r="C163" s="151" t="s">
        <v>604</v>
      </c>
      <c r="D163" s="245" t="s">
        <v>512</v>
      </c>
      <c r="E163" s="151" t="s">
        <v>513</v>
      </c>
      <c r="F163" s="151" t="s">
        <v>514</v>
      </c>
      <c r="G163" s="151" t="s">
        <v>515</v>
      </c>
      <c r="H163" s="151" t="s">
        <v>516</v>
      </c>
      <c r="I163" s="151" t="s">
        <v>517</v>
      </c>
      <c r="J163" s="151" t="s">
        <v>518</v>
      </c>
      <c r="K163" s="151" t="s">
        <v>519</v>
      </c>
    </row>
    <row r="164" spans="2:11" hidden="1" x14ac:dyDescent="0.25">
      <c r="B164" s="151" t="s">
        <v>608</v>
      </c>
      <c r="C164" s="151" t="s">
        <v>603</v>
      </c>
      <c r="F164" s="151" t="s">
        <v>520</v>
      </c>
      <c r="G164" s="151" t="s">
        <v>521</v>
      </c>
      <c r="H164" s="151" t="s">
        <v>522</v>
      </c>
      <c r="I164" s="151" t="s">
        <v>523</v>
      </c>
      <c r="J164" s="151" t="s">
        <v>524</v>
      </c>
      <c r="K164" s="151" t="s">
        <v>525</v>
      </c>
    </row>
    <row r="165" spans="2:11" hidden="1" x14ac:dyDescent="0.25">
      <c r="B165" s="151" t="s">
        <v>609</v>
      </c>
      <c r="G165" s="151" t="s">
        <v>526</v>
      </c>
      <c r="H165" s="151" t="s">
        <v>527</v>
      </c>
      <c r="I165" s="151" t="s">
        <v>528</v>
      </c>
      <c r="J165" s="151" t="s">
        <v>529</v>
      </c>
      <c r="K165" s="151" t="s">
        <v>530</v>
      </c>
    </row>
    <row r="166" spans="2:11" hidden="1" x14ac:dyDescent="0.25">
      <c r="C166" s="151" t="s">
        <v>531</v>
      </c>
      <c r="J166" s="151" t="s">
        <v>532</v>
      </c>
    </row>
    <row r="167" spans="2:11" hidden="1" x14ac:dyDescent="0.25">
      <c r="C167" s="151" t="s">
        <v>533</v>
      </c>
      <c r="I167" s="151" t="s">
        <v>534</v>
      </c>
      <c r="J167" s="151" t="s">
        <v>535</v>
      </c>
    </row>
    <row r="168" spans="2:11" hidden="1" x14ac:dyDescent="0.25">
      <c r="B168" s="254" t="s">
        <v>610</v>
      </c>
      <c r="C168" s="151" t="s">
        <v>536</v>
      </c>
      <c r="I168" s="151" t="s">
        <v>537</v>
      </c>
      <c r="J168" s="151" t="s">
        <v>538</v>
      </c>
    </row>
    <row r="169" spans="2:11" hidden="1" x14ac:dyDescent="0.25">
      <c r="B169" s="254" t="s">
        <v>29</v>
      </c>
      <c r="C169" s="151" t="s">
        <v>539</v>
      </c>
      <c r="D169" s="151" t="s">
        <v>540</v>
      </c>
      <c r="E169" s="151" t="s">
        <v>541</v>
      </c>
      <c r="I169" s="151" t="s">
        <v>542</v>
      </c>
      <c r="J169" s="151" t="s">
        <v>280</v>
      </c>
    </row>
    <row r="170" spans="2:11" hidden="1" x14ac:dyDescent="0.25">
      <c r="B170" s="254" t="s">
        <v>16</v>
      </c>
      <c r="D170" s="151" t="s">
        <v>543</v>
      </c>
      <c r="E170" s="151" t="s">
        <v>544</v>
      </c>
      <c r="H170" s="151" t="s">
        <v>416</v>
      </c>
      <c r="I170" s="151" t="s">
        <v>545</v>
      </c>
    </row>
    <row r="171" spans="2:11" hidden="1" x14ac:dyDescent="0.25">
      <c r="B171" s="254" t="s">
        <v>34</v>
      </c>
      <c r="D171" s="151" t="s">
        <v>546</v>
      </c>
      <c r="E171" s="151" t="s">
        <v>547</v>
      </c>
      <c r="H171" s="151" t="s">
        <v>426</v>
      </c>
      <c r="I171" s="151" t="s">
        <v>548</v>
      </c>
      <c r="J171" s="151" t="s">
        <v>549</v>
      </c>
    </row>
    <row r="172" spans="2:11" hidden="1" x14ac:dyDescent="0.25">
      <c r="B172" s="254" t="s">
        <v>611</v>
      </c>
      <c r="C172" s="151" t="s">
        <v>550</v>
      </c>
      <c r="D172" s="151" t="s">
        <v>551</v>
      </c>
      <c r="H172" s="151" t="s">
        <v>432</v>
      </c>
      <c r="I172" s="151" t="s">
        <v>552</v>
      </c>
      <c r="J172" s="151" t="s">
        <v>553</v>
      </c>
    </row>
    <row r="173" spans="2:11" hidden="1" x14ac:dyDescent="0.25">
      <c r="B173" s="254" t="s">
        <v>612</v>
      </c>
      <c r="C173" s="151" t="s">
        <v>554</v>
      </c>
      <c r="H173" s="151" t="s">
        <v>439</v>
      </c>
      <c r="I173" s="151" t="s">
        <v>555</v>
      </c>
    </row>
    <row r="174" spans="2:11" hidden="1" x14ac:dyDescent="0.25">
      <c r="B174" s="254" t="s">
        <v>613</v>
      </c>
      <c r="C174" s="151" t="s">
        <v>556</v>
      </c>
      <c r="E174" s="151" t="s">
        <v>557</v>
      </c>
      <c r="H174" s="151" t="s">
        <v>558</v>
      </c>
      <c r="I174" s="151" t="s">
        <v>559</v>
      </c>
    </row>
    <row r="175" spans="2:11" hidden="1" x14ac:dyDescent="0.25">
      <c r="B175" s="254" t="s">
        <v>614</v>
      </c>
      <c r="C175" s="151" t="s">
        <v>560</v>
      </c>
      <c r="E175" s="151" t="s">
        <v>561</v>
      </c>
      <c r="H175" s="151" t="s">
        <v>562</v>
      </c>
      <c r="I175" s="151" t="s">
        <v>563</v>
      </c>
    </row>
    <row r="176" spans="2:11" hidden="1" x14ac:dyDescent="0.25">
      <c r="B176" s="254" t="s">
        <v>615</v>
      </c>
      <c r="C176" s="151" t="s">
        <v>564</v>
      </c>
      <c r="E176" s="151" t="s">
        <v>565</v>
      </c>
      <c r="H176" s="151" t="s">
        <v>566</v>
      </c>
      <c r="I176" s="151" t="s">
        <v>567</v>
      </c>
    </row>
    <row r="177" spans="2:9" hidden="1" x14ac:dyDescent="0.25">
      <c r="B177" s="254" t="s">
        <v>616</v>
      </c>
      <c r="C177" s="151" t="s">
        <v>568</v>
      </c>
      <c r="E177" s="151" t="s">
        <v>569</v>
      </c>
      <c r="H177" s="151" t="s">
        <v>570</v>
      </c>
      <c r="I177" s="151" t="s">
        <v>571</v>
      </c>
    </row>
    <row r="178" spans="2:9" hidden="1" x14ac:dyDescent="0.25">
      <c r="B178" s="254" t="s">
        <v>617</v>
      </c>
      <c r="C178" s="151" t="s">
        <v>572</v>
      </c>
      <c r="E178" s="151" t="s">
        <v>573</v>
      </c>
      <c r="H178" s="151" t="s">
        <v>574</v>
      </c>
      <c r="I178" s="151" t="s">
        <v>575</v>
      </c>
    </row>
    <row r="179" spans="2:9" hidden="1" x14ac:dyDescent="0.25">
      <c r="B179" s="254" t="s">
        <v>618</v>
      </c>
      <c r="C179" s="151" t="s">
        <v>280</v>
      </c>
      <c r="E179" s="151" t="s">
        <v>576</v>
      </c>
      <c r="H179" s="151" t="s">
        <v>577</v>
      </c>
      <c r="I179" s="151" t="s">
        <v>578</v>
      </c>
    </row>
    <row r="180" spans="2:9" hidden="1" x14ac:dyDescent="0.25">
      <c r="B180" s="254" t="s">
        <v>619</v>
      </c>
      <c r="E180" s="151" t="s">
        <v>579</v>
      </c>
      <c r="H180" s="151" t="s">
        <v>580</v>
      </c>
      <c r="I180" s="151" t="s">
        <v>581</v>
      </c>
    </row>
    <row r="181" spans="2:9" hidden="1" x14ac:dyDescent="0.25">
      <c r="B181" s="254" t="s">
        <v>620</v>
      </c>
      <c r="E181" s="151" t="s">
        <v>582</v>
      </c>
      <c r="H181" s="151" t="s">
        <v>583</v>
      </c>
      <c r="I181" s="151" t="s">
        <v>584</v>
      </c>
    </row>
    <row r="182" spans="2:9" hidden="1" x14ac:dyDescent="0.25">
      <c r="B182" s="254" t="s">
        <v>621</v>
      </c>
      <c r="E182" s="151" t="s">
        <v>585</v>
      </c>
      <c r="H182" s="151" t="s">
        <v>586</v>
      </c>
      <c r="I182" s="151" t="s">
        <v>587</v>
      </c>
    </row>
    <row r="183" spans="2:9" hidden="1" x14ac:dyDescent="0.25">
      <c r="B183" s="254" t="s">
        <v>622</v>
      </c>
      <c r="H183" s="151" t="s">
        <v>588</v>
      </c>
      <c r="I183" s="151" t="s">
        <v>589</v>
      </c>
    </row>
    <row r="184" spans="2:9" hidden="1" x14ac:dyDescent="0.25">
      <c r="B184" s="254" t="s">
        <v>623</v>
      </c>
      <c r="H184" s="151" t="s">
        <v>590</v>
      </c>
    </row>
    <row r="185" spans="2:9" hidden="1" x14ac:dyDescent="0.25">
      <c r="B185" s="254" t="s">
        <v>624</v>
      </c>
      <c r="H185" s="151" t="s">
        <v>591</v>
      </c>
    </row>
    <row r="186" spans="2:9" hidden="1" x14ac:dyDescent="0.25">
      <c r="B186" s="254" t="s">
        <v>625</v>
      </c>
      <c r="H186" s="151" t="s">
        <v>592</v>
      </c>
    </row>
    <row r="187" spans="2:9" hidden="1" x14ac:dyDescent="0.25">
      <c r="B187" s="254" t="s">
        <v>626</v>
      </c>
      <c r="H187" s="151" t="s">
        <v>593</v>
      </c>
    </row>
    <row r="188" spans="2:9" hidden="1" x14ac:dyDescent="0.25">
      <c r="B188" s="254" t="s">
        <v>627</v>
      </c>
      <c r="D188" t="s">
        <v>594</v>
      </c>
      <c r="H188" s="151" t="s">
        <v>595</v>
      </c>
    </row>
    <row r="189" spans="2:9" hidden="1" x14ac:dyDescent="0.25">
      <c r="B189" s="254" t="s">
        <v>628</v>
      </c>
      <c r="D189" t="s">
        <v>596</v>
      </c>
      <c r="H189" s="151" t="s">
        <v>597</v>
      </c>
    </row>
    <row r="190" spans="2:9" hidden="1" x14ac:dyDescent="0.25">
      <c r="B190" s="254" t="s">
        <v>629</v>
      </c>
      <c r="D190" t="s">
        <v>598</v>
      </c>
      <c r="H190" s="151" t="s">
        <v>599</v>
      </c>
    </row>
    <row r="191" spans="2:9" hidden="1" x14ac:dyDescent="0.25">
      <c r="B191" s="254" t="s">
        <v>630</v>
      </c>
      <c r="D191" t="s">
        <v>596</v>
      </c>
      <c r="H191" s="151" t="s">
        <v>600</v>
      </c>
    </row>
    <row r="192" spans="2:9" hidden="1" x14ac:dyDescent="0.25">
      <c r="B192" s="254" t="s">
        <v>631</v>
      </c>
      <c r="D192" t="s">
        <v>601</v>
      </c>
    </row>
    <row r="193" spans="2:4" hidden="1" x14ac:dyDescent="0.25">
      <c r="B193" s="254" t="s">
        <v>632</v>
      </c>
      <c r="D193" t="s">
        <v>596</v>
      </c>
    </row>
    <row r="194" spans="2:4" hidden="1" x14ac:dyDescent="0.25">
      <c r="B194" s="254" t="s">
        <v>633</v>
      </c>
    </row>
    <row r="195" spans="2:4" hidden="1" x14ac:dyDescent="0.25">
      <c r="B195" s="254" t="s">
        <v>634</v>
      </c>
    </row>
    <row r="196" spans="2:4" hidden="1" x14ac:dyDescent="0.25">
      <c r="B196" s="254" t="s">
        <v>635</v>
      </c>
    </row>
    <row r="197" spans="2:4" hidden="1" x14ac:dyDescent="0.25">
      <c r="B197" s="254" t="s">
        <v>636</v>
      </c>
    </row>
    <row r="198" spans="2:4" hidden="1" x14ac:dyDescent="0.25">
      <c r="B198" s="254" t="s">
        <v>637</v>
      </c>
    </row>
    <row r="199" spans="2:4" hidden="1" x14ac:dyDescent="0.25">
      <c r="B199" s="254" t="s">
        <v>638</v>
      </c>
    </row>
    <row r="200" spans="2:4" hidden="1" x14ac:dyDescent="0.25">
      <c r="B200" s="254" t="s">
        <v>639</v>
      </c>
    </row>
    <row r="201" spans="2:4" hidden="1" x14ac:dyDescent="0.25">
      <c r="B201" s="254" t="s">
        <v>640</v>
      </c>
    </row>
    <row r="202" spans="2:4" hidden="1" x14ac:dyDescent="0.25">
      <c r="B202" s="254" t="s">
        <v>641</v>
      </c>
    </row>
    <row r="203" spans="2:4" hidden="1" x14ac:dyDescent="0.25">
      <c r="B203" s="254" t="s">
        <v>51</v>
      </c>
    </row>
    <row r="204" spans="2:4" hidden="1" x14ac:dyDescent="0.25">
      <c r="B204" s="254" t="s">
        <v>57</v>
      </c>
    </row>
    <row r="205" spans="2:4" hidden="1" x14ac:dyDescent="0.25">
      <c r="B205" s="254" t="s">
        <v>58</v>
      </c>
    </row>
    <row r="206" spans="2:4" hidden="1" x14ac:dyDescent="0.25">
      <c r="B206" s="254" t="s">
        <v>60</v>
      </c>
    </row>
    <row r="207" spans="2:4" hidden="1" x14ac:dyDescent="0.25">
      <c r="B207" s="254" t="s">
        <v>23</v>
      </c>
    </row>
    <row r="208" spans="2:4" hidden="1" x14ac:dyDescent="0.25">
      <c r="B208" s="254" t="s">
        <v>62</v>
      </c>
    </row>
    <row r="209" spans="2:2" hidden="1" x14ac:dyDescent="0.25">
      <c r="B209" s="254" t="s">
        <v>64</v>
      </c>
    </row>
    <row r="210" spans="2:2" hidden="1" x14ac:dyDescent="0.25">
      <c r="B210" s="254" t="s">
        <v>67</v>
      </c>
    </row>
    <row r="211" spans="2:2" hidden="1" x14ac:dyDescent="0.25">
      <c r="B211" s="254" t="s">
        <v>68</v>
      </c>
    </row>
    <row r="212" spans="2:2" hidden="1" x14ac:dyDescent="0.25">
      <c r="B212" s="254" t="s">
        <v>69</v>
      </c>
    </row>
    <row r="213" spans="2:2" hidden="1" x14ac:dyDescent="0.25">
      <c r="B213" s="254" t="s">
        <v>70</v>
      </c>
    </row>
    <row r="214" spans="2:2" hidden="1" x14ac:dyDescent="0.25">
      <c r="B214" s="254" t="s">
        <v>642</v>
      </c>
    </row>
    <row r="215" spans="2:2" hidden="1" x14ac:dyDescent="0.25">
      <c r="B215" s="254" t="s">
        <v>643</v>
      </c>
    </row>
    <row r="216" spans="2:2" hidden="1" x14ac:dyDescent="0.25">
      <c r="B216" s="254" t="s">
        <v>74</v>
      </c>
    </row>
    <row r="217" spans="2:2" hidden="1" x14ac:dyDescent="0.25">
      <c r="B217" s="254" t="s">
        <v>76</v>
      </c>
    </row>
    <row r="218" spans="2:2" hidden="1" x14ac:dyDescent="0.25">
      <c r="B218" s="254" t="s">
        <v>80</v>
      </c>
    </row>
    <row r="219" spans="2:2" hidden="1" x14ac:dyDescent="0.25">
      <c r="B219" s="254" t="s">
        <v>644</v>
      </c>
    </row>
    <row r="220" spans="2:2" hidden="1" x14ac:dyDescent="0.25">
      <c r="B220" s="254" t="s">
        <v>645</v>
      </c>
    </row>
    <row r="221" spans="2:2" hidden="1" x14ac:dyDescent="0.25">
      <c r="B221" s="254" t="s">
        <v>646</v>
      </c>
    </row>
    <row r="222" spans="2:2" hidden="1" x14ac:dyDescent="0.25">
      <c r="B222" s="254" t="s">
        <v>78</v>
      </c>
    </row>
    <row r="223" spans="2:2" hidden="1" x14ac:dyDescent="0.25">
      <c r="B223" s="254" t="s">
        <v>79</v>
      </c>
    </row>
    <row r="224" spans="2:2" hidden="1" x14ac:dyDescent="0.25">
      <c r="B224" s="254" t="s">
        <v>82</v>
      </c>
    </row>
    <row r="225" spans="2:2" hidden="1" x14ac:dyDescent="0.25">
      <c r="B225" s="254" t="s">
        <v>84</v>
      </c>
    </row>
    <row r="226" spans="2:2" hidden="1" x14ac:dyDescent="0.25">
      <c r="B226" s="254" t="s">
        <v>647</v>
      </c>
    </row>
    <row r="227" spans="2:2" hidden="1" x14ac:dyDescent="0.25">
      <c r="B227" s="254" t="s">
        <v>83</v>
      </c>
    </row>
    <row r="228" spans="2:2" hidden="1" x14ac:dyDescent="0.25">
      <c r="B228" s="254" t="s">
        <v>85</v>
      </c>
    </row>
    <row r="229" spans="2:2" hidden="1" x14ac:dyDescent="0.25">
      <c r="B229" s="254" t="s">
        <v>88</v>
      </c>
    </row>
    <row r="230" spans="2:2" hidden="1" x14ac:dyDescent="0.25">
      <c r="B230" s="254" t="s">
        <v>87</v>
      </c>
    </row>
    <row r="231" spans="2:2" hidden="1" x14ac:dyDescent="0.25">
      <c r="B231" s="254" t="s">
        <v>648</v>
      </c>
    </row>
    <row r="232" spans="2:2" hidden="1" x14ac:dyDescent="0.25">
      <c r="B232" s="254" t="s">
        <v>94</v>
      </c>
    </row>
    <row r="233" spans="2:2" hidden="1" x14ac:dyDescent="0.25">
      <c r="B233" s="254" t="s">
        <v>96</v>
      </c>
    </row>
    <row r="234" spans="2:2" hidden="1" x14ac:dyDescent="0.25">
      <c r="B234" s="254" t="s">
        <v>97</v>
      </c>
    </row>
    <row r="235" spans="2:2" hidden="1" x14ac:dyDescent="0.25">
      <c r="B235" s="254" t="s">
        <v>98</v>
      </c>
    </row>
    <row r="236" spans="2:2" hidden="1" x14ac:dyDescent="0.25">
      <c r="B236" s="254" t="s">
        <v>649</v>
      </c>
    </row>
    <row r="237" spans="2:2" hidden="1" x14ac:dyDescent="0.25">
      <c r="B237" s="254" t="s">
        <v>650</v>
      </c>
    </row>
    <row r="238" spans="2:2" hidden="1" x14ac:dyDescent="0.25">
      <c r="B238" s="254" t="s">
        <v>99</v>
      </c>
    </row>
    <row r="239" spans="2:2" hidden="1" x14ac:dyDescent="0.25">
      <c r="B239" s="254" t="s">
        <v>153</v>
      </c>
    </row>
    <row r="240" spans="2:2" hidden="1" x14ac:dyDescent="0.25">
      <c r="B240" s="254" t="s">
        <v>651</v>
      </c>
    </row>
    <row r="241" spans="2:2" ht="30" hidden="1" x14ac:dyDescent="0.25">
      <c r="B241" s="254" t="s">
        <v>652</v>
      </c>
    </row>
    <row r="242" spans="2:2" hidden="1" x14ac:dyDescent="0.25">
      <c r="B242" s="254" t="s">
        <v>104</v>
      </c>
    </row>
    <row r="243" spans="2:2" hidden="1" x14ac:dyDescent="0.25">
      <c r="B243" s="254" t="s">
        <v>106</v>
      </c>
    </row>
    <row r="244" spans="2:2" hidden="1" x14ac:dyDescent="0.25">
      <c r="B244" s="254" t="s">
        <v>653</v>
      </c>
    </row>
    <row r="245" spans="2:2" hidden="1" x14ac:dyDescent="0.25">
      <c r="B245" s="254" t="s">
        <v>154</v>
      </c>
    </row>
    <row r="246" spans="2:2" hidden="1" x14ac:dyDescent="0.25">
      <c r="B246" s="254" t="s">
        <v>171</v>
      </c>
    </row>
    <row r="247" spans="2:2" hidden="1" x14ac:dyDescent="0.25">
      <c r="B247" s="254" t="s">
        <v>105</v>
      </c>
    </row>
    <row r="248" spans="2:2" hidden="1" x14ac:dyDescent="0.25">
      <c r="B248" s="254" t="s">
        <v>109</v>
      </c>
    </row>
    <row r="249" spans="2:2" hidden="1" x14ac:dyDescent="0.25">
      <c r="B249" s="254" t="s">
        <v>103</v>
      </c>
    </row>
    <row r="250" spans="2:2" hidden="1" x14ac:dyDescent="0.25">
      <c r="B250" s="254" t="s">
        <v>125</v>
      </c>
    </row>
    <row r="251" spans="2:2" hidden="1" x14ac:dyDescent="0.25">
      <c r="B251" s="254" t="s">
        <v>654</v>
      </c>
    </row>
    <row r="252" spans="2:2" hidden="1" x14ac:dyDescent="0.25">
      <c r="B252" s="254" t="s">
        <v>111</v>
      </c>
    </row>
    <row r="253" spans="2:2" hidden="1" x14ac:dyDescent="0.25">
      <c r="B253" s="254" t="s">
        <v>114</v>
      </c>
    </row>
    <row r="254" spans="2:2" hidden="1" x14ac:dyDescent="0.25">
      <c r="B254" s="254" t="s">
        <v>120</v>
      </c>
    </row>
    <row r="255" spans="2:2" hidden="1" x14ac:dyDescent="0.25">
      <c r="B255" s="254" t="s">
        <v>117</v>
      </c>
    </row>
    <row r="256" spans="2:2" ht="30" hidden="1" x14ac:dyDescent="0.25">
      <c r="B256" s="254" t="s">
        <v>655</v>
      </c>
    </row>
    <row r="257" spans="2:2" hidden="1" x14ac:dyDescent="0.25">
      <c r="B257" s="254" t="s">
        <v>115</v>
      </c>
    </row>
    <row r="258" spans="2:2" hidden="1" x14ac:dyDescent="0.25">
      <c r="B258" s="254" t="s">
        <v>116</v>
      </c>
    </row>
    <row r="259" spans="2:2" hidden="1" x14ac:dyDescent="0.25">
      <c r="B259" s="254" t="s">
        <v>127</v>
      </c>
    </row>
    <row r="260" spans="2:2" hidden="1" x14ac:dyDescent="0.25">
      <c r="B260" s="254" t="s">
        <v>124</v>
      </c>
    </row>
    <row r="261" spans="2:2" hidden="1" x14ac:dyDescent="0.25">
      <c r="B261" s="254" t="s">
        <v>123</v>
      </c>
    </row>
    <row r="262" spans="2:2" hidden="1" x14ac:dyDescent="0.25">
      <c r="B262" s="254" t="s">
        <v>126</v>
      </c>
    </row>
    <row r="263" spans="2:2" hidden="1" x14ac:dyDescent="0.25">
      <c r="B263" s="254" t="s">
        <v>118</v>
      </c>
    </row>
    <row r="264" spans="2:2" hidden="1" x14ac:dyDescent="0.25">
      <c r="B264" s="254" t="s">
        <v>119</v>
      </c>
    </row>
    <row r="265" spans="2:2" hidden="1" x14ac:dyDescent="0.25">
      <c r="B265" s="254" t="s">
        <v>112</v>
      </c>
    </row>
    <row r="266" spans="2:2" hidden="1" x14ac:dyDescent="0.25">
      <c r="B266" s="254" t="s">
        <v>113</v>
      </c>
    </row>
    <row r="267" spans="2:2" hidden="1" x14ac:dyDescent="0.25">
      <c r="B267" s="254" t="s">
        <v>128</v>
      </c>
    </row>
    <row r="268" spans="2:2" hidden="1" x14ac:dyDescent="0.25">
      <c r="B268" s="254" t="s">
        <v>134</v>
      </c>
    </row>
    <row r="269" spans="2:2" hidden="1" x14ac:dyDescent="0.25">
      <c r="B269" s="254" t="s">
        <v>135</v>
      </c>
    </row>
    <row r="270" spans="2:2" hidden="1" x14ac:dyDescent="0.25">
      <c r="B270" s="254" t="s">
        <v>133</v>
      </c>
    </row>
    <row r="271" spans="2:2" hidden="1" x14ac:dyDescent="0.25">
      <c r="B271" s="254" t="s">
        <v>656</v>
      </c>
    </row>
    <row r="272" spans="2:2" hidden="1" x14ac:dyDescent="0.25">
      <c r="B272" s="254" t="s">
        <v>130</v>
      </c>
    </row>
    <row r="273" spans="2:2" hidden="1" x14ac:dyDescent="0.25">
      <c r="B273" s="254" t="s">
        <v>129</v>
      </c>
    </row>
    <row r="274" spans="2:2" hidden="1" x14ac:dyDescent="0.25">
      <c r="B274" s="254" t="s">
        <v>137</v>
      </c>
    </row>
    <row r="275" spans="2:2" hidden="1" x14ac:dyDescent="0.25">
      <c r="B275" s="254" t="s">
        <v>138</v>
      </c>
    </row>
    <row r="276" spans="2:2" hidden="1" x14ac:dyDescent="0.25">
      <c r="B276" s="254" t="s">
        <v>140</v>
      </c>
    </row>
    <row r="277" spans="2:2" hidden="1" x14ac:dyDescent="0.25">
      <c r="B277" s="254" t="s">
        <v>143</v>
      </c>
    </row>
    <row r="278" spans="2:2" hidden="1" x14ac:dyDescent="0.25">
      <c r="B278" s="254" t="s">
        <v>144</v>
      </c>
    </row>
    <row r="279" spans="2:2" hidden="1" x14ac:dyDescent="0.25">
      <c r="B279" s="254" t="s">
        <v>139</v>
      </c>
    </row>
    <row r="280" spans="2:2" hidden="1" x14ac:dyDescent="0.25">
      <c r="B280" s="254" t="s">
        <v>141</v>
      </c>
    </row>
    <row r="281" spans="2:2" hidden="1" x14ac:dyDescent="0.25">
      <c r="B281" s="254" t="s">
        <v>145</v>
      </c>
    </row>
    <row r="282" spans="2:2" hidden="1" x14ac:dyDescent="0.25">
      <c r="B282" s="254" t="s">
        <v>657</v>
      </c>
    </row>
    <row r="283" spans="2:2" hidden="1" x14ac:dyDescent="0.25">
      <c r="B283" s="254" t="s">
        <v>142</v>
      </c>
    </row>
    <row r="284" spans="2:2" hidden="1" x14ac:dyDescent="0.25">
      <c r="B284" s="254" t="s">
        <v>150</v>
      </c>
    </row>
    <row r="285" spans="2:2" hidden="1" x14ac:dyDescent="0.25">
      <c r="B285" s="254" t="s">
        <v>151</v>
      </c>
    </row>
    <row r="286" spans="2:2" hidden="1" x14ac:dyDescent="0.25">
      <c r="B286" s="254" t="s">
        <v>152</v>
      </c>
    </row>
    <row r="287" spans="2:2" hidden="1" x14ac:dyDescent="0.25">
      <c r="B287" s="254" t="s">
        <v>159</v>
      </c>
    </row>
    <row r="288" spans="2:2" hidden="1" x14ac:dyDescent="0.25">
      <c r="B288" s="254" t="s">
        <v>172</v>
      </c>
    </row>
    <row r="289" spans="2:2" hidden="1" x14ac:dyDescent="0.25">
      <c r="B289" s="254" t="s">
        <v>160</v>
      </c>
    </row>
    <row r="290" spans="2:2" hidden="1" x14ac:dyDescent="0.25">
      <c r="B290" s="254" t="s">
        <v>167</v>
      </c>
    </row>
    <row r="291" spans="2:2" hidden="1" x14ac:dyDescent="0.25">
      <c r="B291" s="254" t="s">
        <v>163</v>
      </c>
    </row>
    <row r="292" spans="2:2" hidden="1" x14ac:dyDescent="0.25">
      <c r="B292" s="254" t="s">
        <v>65</v>
      </c>
    </row>
    <row r="293" spans="2:2" hidden="1" x14ac:dyDescent="0.25">
      <c r="B293" s="254" t="s">
        <v>157</v>
      </c>
    </row>
    <row r="294" spans="2:2" hidden="1" x14ac:dyDescent="0.25">
      <c r="B294" s="254" t="s">
        <v>161</v>
      </c>
    </row>
    <row r="295" spans="2:2" hidden="1" x14ac:dyDescent="0.25">
      <c r="B295" s="254" t="s">
        <v>158</v>
      </c>
    </row>
    <row r="296" spans="2:2" hidden="1" x14ac:dyDescent="0.25">
      <c r="B296" s="254" t="s">
        <v>173</v>
      </c>
    </row>
    <row r="297" spans="2:2" hidden="1" x14ac:dyDescent="0.25">
      <c r="B297" s="254" t="s">
        <v>658</v>
      </c>
    </row>
    <row r="298" spans="2:2" hidden="1" x14ac:dyDescent="0.25">
      <c r="B298" s="254" t="s">
        <v>166</v>
      </c>
    </row>
    <row r="299" spans="2:2" hidden="1" x14ac:dyDescent="0.25">
      <c r="B299" s="254" t="s">
        <v>174</v>
      </c>
    </row>
    <row r="300" spans="2:2" hidden="1" x14ac:dyDescent="0.25">
      <c r="B300" s="254" t="s">
        <v>162</v>
      </c>
    </row>
    <row r="301" spans="2:2" hidden="1" x14ac:dyDescent="0.25">
      <c r="B301" s="254" t="s">
        <v>177</v>
      </c>
    </row>
    <row r="302" spans="2:2" hidden="1" x14ac:dyDescent="0.25">
      <c r="B302" s="254" t="s">
        <v>659</v>
      </c>
    </row>
    <row r="303" spans="2:2" hidden="1" x14ac:dyDescent="0.25">
      <c r="B303" s="254" t="s">
        <v>182</v>
      </c>
    </row>
    <row r="304" spans="2:2" hidden="1" x14ac:dyDescent="0.25">
      <c r="B304" s="254" t="s">
        <v>179</v>
      </c>
    </row>
    <row r="305" spans="2:2" hidden="1" x14ac:dyDescent="0.25">
      <c r="B305" s="254" t="s">
        <v>178</v>
      </c>
    </row>
    <row r="306" spans="2:2" hidden="1" x14ac:dyDescent="0.25">
      <c r="B306" s="254" t="s">
        <v>187</v>
      </c>
    </row>
    <row r="307" spans="2:2" hidden="1" x14ac:dyDescent="0.25">
      <c r="B307" s="254" t="s">
        <v>183</v>
      </c>
    </row>
    <row r="308" spans="2:2" hidden="1" x14ac:dyDescent="0.25">
      <c r="B308" s="254" t="s">
        <v>184</v>
      </c>
    </row>
    <row r="309" spans="2:2" hidden="1" x14ac:dyDescent="0.25">
      <c r="B309" s="254" t="s">
        <v>185</v>
      </c>
    </row>
    <row r="310" spans="2:2" hidden="1" x14ac:dyDescent="0.25">
      <c r="B310" s="254" t="s">
        <v>186</v>
      </c>
    </row>
    <row r="311" spans="2:2" hidden="1" x14ac:dyDescent="0.25">
      <c r="B311" s="254" t="s">
        <v>188</v>
      </c>
    </row>
    <row r="312" spans="2:2" hidden="1" x14ac:dyDescent="0.25">
      <c r="B312" s="254" t="s">
        <v>660</v>
      </c>
    </row>
    <row r="313" spans="2:2" hidden="1" x14ac:dyDescent="0.25">
      <c r="B313" s="254" t="s">
        <v>189</v>
      </c>
    </row>
    <row r="314" spans="2:2" hidden="1" x14ac:dyDescent="0.25">
      <c r="B314" s="254" t="s">
        <v>190</v>
      </c>
    </row>
    <row r="315" spans="2:2" hidden="1" x14ac:dyDescent="0.25">
      <c r="B315" s="254" t="s">
        <v>195</v>
      </c>
    </row>
    <row r="316" spans="2:2" hidden="1" x14ac:dyDescent="0.25">
      <c r="B316" s="254" t="s">
        <v>196</v>
      </c>
    </row>
    <row r="317" spans="2:2" ht="30" hidden="1" x14ac:dyDescent="0.25">
      <c r="B317" s="254" t="s">
        <v>155</v>
      </c>
    </row>
    <row r="318" spans="2:2" hidden="1" x14ac:dyDescent="0.25">
      <c r="B318" s="254" t="s">
        <v>661</v>
      </c>
    </row>
    <row r="319" spans="2:2" hidden="1" x14ac:dyDescent="0.25">
      <c r="B319" s="254" t="s">
        <v>662</v>
      </c>
    </row>
    <row r="320" spans="2:2" hidden="1" x14ac:dyDescent="0.25">
      <c r="B320" s="254" t="s">
        <v>197</v>
      </c>
    </row>
    <row r="321" spans="2:2" hidden="1" x14ac:dyDescent="0.25">
      <c r="B321" s="254" t="s">
        <v>156</v>
      </c>
    </row>
    <row r="322" spans="2:2" hidden="1" x14ac:dyDescent="0.25">
      <c r="B322" s="254" t="s">
        <v>663</v>
      </c>
    </row>
    <row r="323" spans="2:2" hidden="1" x14ac:dyDescent="0.25">
      <c r="B323" s="254" t="s">
        <v>169</v>
      </c>
    </row>
    <row r="324" spans="2:2" hidden="1" x14ac:dyDescent="0.25">
      <c r="B324" s="254" t="s">
        <v>201</v>
      </c>
    </row>
    <row r="325" spans="2:2" hidden="1" x14ac:dyDescent="0.25">
      <c r="B325" s="254" t="s">
        <v>202</v>
      </c>
    </row>
    <row r="326" spans="2:2" hidden="1" x14ac:dyDescent="0.25">
      <c r="B326" s="254" t="s">
        <v>181</v>
      </c>
    </row>
    <row r="327" spans="2:2" hidden="1" x14ac:dyDescent="0.25"/>
  </sheetData>
  <dataConsolidate/>
  <mergeCells count="372">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H87:I87"/>
    <mergeCell ref="L87:M87"/>
    <mergeCell ref="P87:Q87"/>
    <mergeCell ref="E83:F83"/>
    <mergeCell ref="I83:J83"/>
    <mergeCell ref="M83:N83"/>
    <mergeCell ref="Q83:R83"/>
    <mergeCell ref="E84:F84"/>
    <mergeCell ref="I84:J84"/>
    <mergeCell ref="M84:N84"/>
    <mergeCell ref="Q84:R84"/>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J73:K73"/>
    <mergeCell ref="F74:G74"/>
    <mergeCell ref="J74:K74"/>
    <mergeCell ref="J71:K71"/>
    <mergeCell ref="J72:K72"/>
    <mergeCell ref="F65:G65"/>
    <mergeCell ref="H65:I65"/>
    <mergeCell ref="J65:K65"/>
    <mergeCell ref="I78:J78"/>
    <mergeCell ref="F73:G73"/>
    <mergeCell ref="F75:G75"/>
    <mergeCell ref="F77:G77"/>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R54:R55"/>
    <mergeCell ref="S54:S55"/>
    <mergeCell ref="C56:C58"/>
    <mergeCell ref="F56:G56"/>
    <mergeCell ref="J56:K56"/>
    <mergeCell ref="N56:O56"/>
    <mergeCell ref="R56:S56"/>
    <mergeCell ref="D64:G64"/>
    <mergeCell ref="H64:K64"/>
    <mergeCell ref="L64:O64"/>
    <mergeCell ref="P64:S64"/>
    <mergeCell ref="B53:B55"/>
    <mergeCell ref="C53:C55"/>
    <mergeCell ref="D53:E53"/>
    <mergeCell ref="H53:I53"/>
    <mergeCell ref="L53:M53"/>
    <mergeCell ref="P53:Q53"/>
    <mergeCell ref="F54:F55"/>
    <mergeCell ref="G54:G55"/>
    <mergeCell ref="J54:J55"/>
    <mergeCell ref="K54:K55"/>
    <mergeCell ref="N54:N55"/>
    <mergeCell ref="O54:O55"/>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H123 L119 L121 L123 P119 P121 P123 L125 D127 H127 P127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M127 I127 E125:F125 R123 R121 R125 M123 M121 M125 I123 I121 R119 M119 I119 E121:F121 E123:F123 I125">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M60:M62 Q60:Q62 E60:E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L74:L77 K79:K84 H74:H77 G79:G84 D74:D77 I133 J54 N54 M133 N60:N62 J60:J62 R60:R62 F60:F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L60:L62 P60:P62 D60:D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4" sqref="B4"/>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37" t="s">
        <v>236</v>
      </c>
    </row>
    <row r="2" spans="2:2" ht="306.75" thickBot="1" x14ac:dyDescent="0.3">
      <c r="B2" s="38" t="s">
        <v>237</v>
      </c>
    </row>
    <row r="3" spans="2:2" ht="16.5" thickBot="1" x14ac:dyDescent="0.3">
      <c r="B3" s="37" t="s">
        <v>238</v>
      </c>
    </row>
    <row r="4" spans="2:2" ht="243" thickBot="1" x14ac:dyDescent="0.3">
      <c r="B4" s="39" t="s">
        <v>239</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07" zoomScaleNormal="107" workbookViewId="0">
      <selection activeCell="F5" sqref="F5"/>
    </sheetView>
  </sheetViews>
  <sheetFormatPr defaultColWidth="9.140625" defaultRowHeight="12.75" x14ac:dyDescent="0.2"/>
  <cols>
    <col min="1" max="1" width="2.5703125" style="303" customWidth="1"/>
    <col min="2" max="2" width="31.7109375" style="303" customWidth="1"/>
    <col min="3" max="3" width="18.140625" style="303" customWidth="1"/>
    <col min="4" max="4" width="21.7109375" style="303" customWidth="1"/>
    <col min="5" max="5" width="22.140625" style="303" customWidth="1"/>
    <col min="6" max="6" width="52.7109375" style="303" customWidth="1"/>
    <col min="7" max="7" width="14.42578125" style="303" customWidth="1"/>
    <col min="8" max="258" width="9.140625" style="303"/>
    <col min="259" max="259" width="31.7109375" style="303" customWidth="1"/>
    <col min="260" max="260" width="11.7109375" style="303" customWidth="1"/>
    <col min="261" max="261" width="9.140625" style="303"/>
    <col min="262" max="262" width="17.42578125" style="303" customWidth="1"/>
    <col min="263" max="263" width="50.42578125" style="303" customWidth="1"/>
    <col min="264" max="514" width="9.140625" style="303"/>
    <col min="515" max="515" width="31.7109375" style="303" customWidth="1"/>
    <col min="516" max="516" width="11.7109375" style="303" customWidth="1"/>
    <col min="517" max="517" width="9.140625" style="303"/>
    <col min="518" max="518" width="17.42578125" style="303" customWidth="1"/>
    <col min="519" max="519" width="50.42578125" style="303" customWidth="1"/>
    <col min="520" max="770" width="9.140625" style="303"/>
    <col min="771" max="771" width="31.7109375" style="303" customWidth="1"/>
    <col min="772" max="772" width="11.7109375" style="303" customWidth="1"/>
    <col min="773" max="773" width="9.140625" style="303"/>
    <col min="774" max="774" width="17.42578125" style="303" customWidth="1"/>
    <col min="775" max="775" width="50.42578125" style="303" customWidth="1"/>
    <col min="776" max="1026" width="9.140625" style="303"/>
    <col min="1027" max="1027" width="31.7109375" style="303" customWidth="1"/>
    <col min="1028" max="1028" width="11.7109375" style="303" customWidth="1"/>
    <col min="1029" max="1029" width="9.140625" style="303"/>
    <col min="1030" max="1030" width="17.42578125" style="303" customWidth="1"/>
    <col min="1031" max="1031" width="50.42578125" style="303" customWidth="1"/>
    <col min="1032" max="1282" width="9.140625" style="303"/>
    <col min="1283" max="1283" width="31.7109375" style="303" customWidth="1"/>
    <col min="1284" max="1284" width="11.7109375" style="303" customWidth="1"/>
    <col min="1285" max="1285" width="9.140625" style="303"/>
    <col min="1286" max="1286" width="17.42578125" style="303" customWidth="1"/>
    <col min="1287" max="1287" width="50.42578125" style="303" customWidth="1"/>
    <col min="1288" max="1538" width="9.140625" style="303"/>
    <col min="1539" max="1539" width="31.7109375" style="303" customWidth="1"/>
    <col min="1540" max="1540" width="11.7109375" style="303" customWidth="1"/>
    <col min="1541" max="1541" width="9.140625" style="303"/>
    <col min="1542" max="1542" width="17.42578125" style="303" customWidth="1"/>
    <col min="1543" max="1543" width="50.42578125" style="303" customWidth="1"/>
    <col min="1544" max="1794" width="9.140625" style="303"/>
    <col min="1795" max="1795" width="31.7109375" style="303" customWidth="1"/>
    <col min="1796" max="1796" width="11.7109375" style="303" customWidth="1"/>
    <col min="1797" max="1797" width="9.140625" style="303"/>
    <col min="1798" max="1798" width="17.42578125" style="303" customWidth="1"/>
    <col min="1799" max="1799" width="50.42578125" style="303" customWidth="1"/>
    <col min="1800" max="2050" width="9.140625" style="303"/>
    <col min="2051" max="2051" width="31.7109375" style="303" customWidth="1"/>
    <col min="2052" max="2052" width="11.7109375" style="303" customWidth="1"/>
    <col min="2053" max="2053" width="9.140625" style="303"/>
    <col min="2054" max="2054" width="17.42578125" style="303" customWidth="1"/>
    <col min="2055" max="2055" width="50.42578125" style="303" customWidth="1"/>
    <col min="2056" max="2306" width="9.140625" style="303"/>
    <col min="2307" max="2307" width="31.7109375" style="303" customWidth="1"/>
    <col min="2308" max="2308" width="11.7109375" style="303" customWidth="1"/>
    <col min="2309" max="2309" width="9.140625" style="303"/>
    <col min="2310" max="2310" width="17.42578125" style="303" customWidth="1"/>
    <col min="2311" max="2311" width="50.42578125" style="303" customWidth="1"/>
    <col min="2312" max="2562" width="9.140625" style="303"/>
    <col min="2563" max="2563" width="31.7109375" style="303" customWidth="1"/>
    <col min="2564" max="2564" width="11.7109375" style="303" customWidth="1"/>
    <col min="2565" max="2565" width="9.140625" style="303"/>
    <col min="2566" max="2566" width="17.42578125" style="303" customWidth="1"/>
    <col min="2567" max="2567" width="50.42578125" style="303" customWidth="1"/>
    <col min="2568" max="2818" width="9.140625" style="303"/>
    <col min="2819" max="2819" width="31.7109375" style="303" customWidth="1"/>
    <col min="2820" max="2820" width="11.7109375" style="303" customWidth="1"/>
    <col min="2821" max="2821" width="9.140625" style="303"/>
    <col min="2822" max="2822" width="17.42578125" style="303" customWidth="1"/>
    <col min="2823" max="2823" width="50.42578125" style="303" customWidth="1"/>
    <col min="2824" max="3074" width="9.140625" style="303"/>
    <col min="3075" max="3075" width="31.7109375" style="303" customWidth="1"/>
    <col min="3076" max="3076" width="11.7109375" style="303" customWidth="1"/>
    <col min="3077" max="3077" width="9.140625" style="303"/>
    <col min="3078" max="3078" width="17.42578125" style="303" customWidth="1"/>
    <col min="3079" max="3079" width="50.42578125" style="303" customWidth="1"/>
    <col min="3080" max="3330" width="9.140625" style="303"/>
    <col min="3331" max="3331" width="31.7109375" style="303" customWidth="1"/>
    <col min="3332" max="3332" width="11.7109375" style="303" customWidth="1"/>
    <col min="3333" max="3333" width="9.140625" style="303"/>
    <col min="3334" max="3334" width="17.42578125" style="303" customWidth="1"/>
    <col min="3335" max="3335" width="50.42578125" style="303" customWidth="1"/>
    <col min="3336" max="3586" width="9.140625" style="303"/>
    <col min="3587" max="3587" width="31.7109375" style="303" customWidth="1"/>
    <col min="3588" max="3588" width="11.7109375" style="303" customWidth="1"/>
    <col min="3589" max="3589" width="9.140625" style="303"/>
    <col min="3590" max="3590" width="17.42578125" style="303" customWidth="1"/>
    <col min="3591" max="3591" width="50.42578125" style="303" customWidth="1"/>
    <col min="3592" max="3842" width="9.140625" style="303"/>
    <col min="3843" max="3843" width="31.7109375" style="303" customWidth="1"/>
    <col min="3844" max="3844" width="11.7109375" style="303" customWidth="1"/>
    <col min="3845" max="3845" width="9.140625" style="303"/>
    <col min="3846" max="3846" width="17.42578125" style="303" customWidth="1"/>
    <col min="3847" max="3847" width="50.42578125" style="303" customWidth="1"/>
    <col min="3848" max="4098" width="9.140625" style="303"/>
    <col min="4099" max="4099" width="31.7109375" style="303" customWidth="1"/>
    <col min="4100" max="4100" width="11.7109375" style="303" customWidth="1"/>
    <col min="4101" max="4101" width="9.140625" style="303"/>
    <col min="4102" max="4102" width="17.42578125" style="303" customWidth="1"/>
    <col min="4103" max="4103" width="50.42578125" style="303" customWidth="1"/>
    <col min="4104" max="4354" width="9.140625" style="303"/>
    <col min="4355" max="4355" width="31.7109375" style="303" customWidth="1"/>
    <col min="4356" max="4356" width="11.7109375" style="303" customWidth="1"/>
    <col min="4357" max="4357" width="9.140625" style="303"/>
    <col min="4358" max="4358" width="17.42578125" style="303" customWidth="1"/>
    <col min="4359" max="4359" width="50.42578125" style="303" customWidth="1"/>
    <col min="4360" max="4610" width="9.140625" style="303"/>
    <col min="4611" max="4611" width="31.7109375" style="303" customWidth="1"/>
    <col min="4612" max="4612" width="11.7109375" style="303" customWidth="1"/>
    <col min="4613" max="4613" width="9.140625" style="303"/>
    <col min="4614" max="4614" width="17.42578125" style="303" customWidth="1"/>
    <col min="4615" max="4615" width="50.42578125" style="303" customWidth="1"/>
    <col min="4616" max="4866" width="9.140625" style="303"/>
    <col min="4867" max="4867" width="31.7109375" style="303" customWidth="1"/>
    <col min="4868" max="4868" width="11.7109375" style="303" customWidth="1"/>
    <col min="4869" max="4869" width="9.140625" style="303"/>
    <col min="4870" max="4870" width="17.42578125" style="303" customWidth="1"/>
    <col min="4871" max="4871" width="50.42578125" style="303" customWidth="1"/>
    <col min="4872" max="5122" width="9.140625" style="303"/>
    <col min="5123" max="5123" width="31.7109375" style="303" customWidth="1"/>
    <col min="5124" max="5124" width="11.7109375" style="303" customWidth="1"/>
    <col min="5125" max="5125" width="9.140625" style="303"/>
    <col min="5126" max="5126" width="17.42578125" style="303" customWidth="1"/>
    <col min="5127" max="5127" width="50.42578125" style="303" customWidth="1"/>
    <col min="5128" max="5378" width="9.140625" style="303"/>
    <col min="5379" max="5379" width="31.7109375" style="303" customWidth="1"/>
    <col min="5380" max="5380" width="11.7109375" style="303" customWidth="1"/>
    <col min="5381" max="5381" width="9.140625" style="303"/>
    <col min="5382" max="5382" width="17.42578125" style="303" customWidth="1"/>
    <col min="5383" max="5383" width="50.42578125" style="303" customWidth="1"/>
    <col min="5384" max="5634" width="9.140625" style="303"/>
    <col min="5635" max="5635" width="31.7109375" style="303" customWidth="1"/>
    <col min="5636" max="5636" width="11.7109375" style="303" customWidth="1"/>
    <col min="5637" max="5637" width="9.140625" style="303"/>
    <col min="5638" max="5638" width="17.42578125" style="303" customWidth="1"/>
    <col min="5639" max="5639" width="50.42578125" style="303" customWidth="1"/>
    <col min="5640" max="5890" width="9.140625" style="303"/>
    <col min="5891" max="5891" width="31.7109375" style="303" customWidth="1"/>
    <col min="5892" max="5892" width="11.7109375" style="303" customWidth="1"/>
    <col min="5893" max="5893" width="9.140625" style="303"/>
    <col min="5894" max="5894" width="17.42578125" style="303" customWidth="1"/>
    <col min="5895" max="5895" width="50.42578125" style="303" customWidth="1"/>
    <col min="5896" max="6146" width="9.140625" style="303"/>
    <col min="6147" max="6147" width="31.7109375" style="303" customWidth="1"/>
    <col min="6148" max="6148" width="11.7109375" style="303" customWidth="1"/>
    <col min="6149" max="6149" width="9.140625" style="303"/>
    <col min="6150" max="6150" width="17.42578125" style="303" customWidth="1"/>
    <col min="6151" max="6151" width="50.42578125" style="303" customWidth="1"/>
    <col min="6152" max="6402" width="9.140625" style="303"/>
    <col min="6403" max="6403" width="31.7109375" style="303" customWidth="1"/>
    <col min="6404" max="6404" width="11.7109375" style="303" customWidth="1"/>
    <col min="6405" max="6405" width="9.140625" style="303"/>
    <col min="6406" max="6406" width="17.42578125" style="303" customWidth="1"/>
    <col min="6407" max="6407" width="50.42578125" style="303" customWidth="1"/>
    <col min="6408" max="6658" width="9.140625" style="303"/>
    <col min="6659" max="6659" width="31.7109375" style="303" customWidth="1"/>
    <col min="6660" max="6660" width="11.7109375" style="303" customWidth="1"/>
    <col min="6661" max="6661" width="9.140625" style="303"/>
    <col min="6662" max="6662" width="17.42578125" style="303" customWidth="1"/>
    <col min="6663" max="6663" width="50.42578125" style="303" customWidth="1"/>
    <col min="6664" max="6914" width="9.140625" style="303"/>
    <col min="6915" max="6915" width="31.7109375" style="303" customWidth="1"/>
    <col min="6916" max="6916" width="11.7109375" style="303" customWidth="1"/>
    <col min="6917" max="6917" width="9.140625" style="303"/>
    <col min="6918" max="6918" width="17.42578125" style="303" customWidth="1"/>
    <col min="6919" max="6919" width="50.42578125" style="303" customWidth="1"/>
    <col min="6920" max="7170" width="9.140625" style="303"/>
    <col min="7171" max="7171" width="31.7109375" style="303" customWidth="1"/>
    <col min="7172" max="7172" width="11.7109375" style="303" customWidth="1"/>
    <col min="7173" max="7173" width="9.140625" style="303"/>
    <col min="7174" max="7174" width="17.42578125" style="303" customWidth="1"/>
    <col min="7175" max="7175" width="50.42578125" style="303" customWidth="1"/>
    <col min="7176" max="7426" width="9.140625" style="303"/>
    <col min="7427" max="7427" width="31.7109375" style="303" customWidth="1"/>
    <col min="7428" max="7428" width="11.7109375" style="303" customWidth="1"/>
    <col min="7429" max="7429" width="9.140625" style="303"/>
    <col min="7430" max="7430" width="17.42578125" style="303" customWidth="1"/>
    <col min="7431" max="7431" width="50.42578125" style="303" customWidth="1"/>
    <col min="7432" max="7682" width="9.140625" style="303"/>
    <col min="7683" max="7683" width="31.7109375" style="303" customWidth="1"/>
    <col min="7684" max="7684" width="11.7109375" style="303" customWidth="1"/>
    <col min="7685" max="7685" width="9.140625" style="303"/>
    <col min="7686" max="7686" width="17.42578125" style="303" customWidth="1"/>
    <col min="7687" max="7687" width="50.42578125" style="303" customWidth="1"/>
    <col min="7688" max="7938" width="9.140625" style="303"/>
    <col min="7939" max="7939" width="31.7109375" style="303" customWidth="1"/>
    <col min="7940" max="7940" width="11.7109375" style="303" customWidth="1"/>
    <col min="7941" max="7941" width="9.140625" style="303"/>
    <col min="7942" max="7942" width="17.42578125" style="303" customWidth="1"/>
    <col min="7943" max="7943" width="50.42578125" style="303" customWidth="1"/>
    <col min="7944" max="8194" width="9.140625" style="303"/>
    <col min="8195" max="8195" width="31.7109375" style="303" customWidth="1"/>
    <col min="8196" max="8196" width="11.7109375" style="303" customWidth="1"/>
    <col min="8197" max="8197" width="9.140625" style="303"/>
    <col min="8198" max="8198" width="17.42578125" style="303" customWidth="1"/>
    <col min="8199" max="8199" width="50.42578125" style="303" customWidth="1"/>
    <col min="8200" max="8450" width="9.140625" style="303"/>
    <col min="8451" max="8451" width="31.7109375" style="303" customWidth="1"/>
    <col min="8452" max="8452" width="11.7109375" style="303" customWidth="1"/>
    <col min="8453" max="8453" width="9.140625" style="303"/>
    <col min="8454" max="8454" width="17.42578125" style="303" customWidth="1"/>
    <col min="8455" max="8455" width="50.42578125" style="303" customWidth="1"/>
    <col min="8456" max="8706" width="9.140625" style="303"/>
    <col min="8707" max="8707" width="31.7109375" style="303" customWidth="1"/>
    <col min="8708" max="8708" width="11.7109375" style="303" customWidth="1"/>
    <col min="8709" max="8709" width="9.140625" style="303"/>
    <col min="8710" max="8710" width="17.42578125" style="303" customWidth="1"/>
    <col min="8711" max="8711" width="50.42578125" style="303" customWidth="1"/>
    <col min="8712" max="8962" width="9.140625" style="303"/>
    <col min="8963" max="8963" width="31.7109375" style="303" customWidth="1"/>
    <col min="8964" max="8964" width="11.7109375" style="303" customWidth="1"/>
    <col min="8965" max="8965" width="9.140625" style="303"/>
    <col min="8966" max="8966" width="17.42578125" style="303" customWidth="1"/>
    <col min="8967" max="8967" width="50.42578125" style="303" customWidth="1"/>
    <col min="8968" max="9218" width="9.140625" style="303"/>
    <col min="9219" max="9219" width="31.7109375" style="303" customWidth="1"/>
    <col min="9220" max="9220" width="11.7109375" style="303" customWidth="1"/>
    <col min="9221" max="9221" width="9.140625" style="303"/>
    <col min="9222" max="9222" width="17.42578125" style="303" customWidth="1"/>
    <col min="9223" max="9223" width="50.42578125" style="303" customWidth="1"/>
    <col min="9224" max="9474" width="9.140625" style="303"/>
    <col min="9475" max="9475" width="31.7109375" style="303" customWidth="1"/>
    <col min="9476" max="9476" width="11.7109375" style="303" customWidth="1"/>
    <col min="9477" max="9477" width="9.140625" style="303"/>
    <col min="9478" max="9478" width="17.42578125" style="303" customWidth="1"/>
    <col min="9479" max="9479" width="50.42578125" style="303" customWidth="1"/>
    <col min="9480" max="9730" width="9.140625" style="303"/>
    <col min="9731" max="9731" width="31.7109375" style="303" customWidth="1"/>
    <col min="9732" max="9732" width="11.7109375" style="303" customWidth="1"/>
    <col min="9733" max="9733" width="9.140625" style="303"/>
    <col min="9734" max="9734" width="17.42578125" style="303" customWidth="1"/>
    <col min="9735" max="9735" width="50.42578125" style="303" customWidth="1"/>
    <col min="9736" max="9986" width="9.140625" style="303"/>
    <col min="9987" max="9987" width="31.7109375" style="303" customWidth="1"/>
    <col min="9988" max="9988" width="11.7109375" style="303" customWidth="1"/>
    <col min="9989" max="9989" width="9.140625" style="303"/>
    <col min="9990" max="9990" width="17.42578125" style="303" customWidth="1"/>
    <col min="9991" max="9991" width="50.42578125" style="303" customWidth="1"/>
    <col min="9992" max="10242" width="9.140625" style="303"/>
    <col min="10243" max="10243" width="31.7109375" style="303" customWidth="1"/>
    <col min="10244" max="10244" width="11.7109375" style="303" customWidth="1"/>
    <col min="10245" max="10245" width="9.140625" style="303"/>
    <col min="10246" max="10246" width="17.42578125" style="303" customWidth="1"/>
    <col min="10247" max="10247" width="50.42578125" style="303" customWidth="1"/>
    <col min="10248" max="10498" width="9.140625" style="303"/>
    <col min="10499" max="10499" width="31.7109375" style="303" customWidth="1"/>
    <col min="10500" max="10500" width="11.7109375" style="303" customWidth="1"/>
    <col min="10501" max="10501" width="9.140625" style="303"/>
    <col min="10502" max="10502" width="17.42578125" style="303" customWidth="1"/>
    <col min="10503" max="10503" width="50.42578125" style="303" customWidth="1"/>
    <col min="10504" max="10754" width="9.140625" style="303"/>
    <col min="10755" max="10755" width="31.7109375" style="303" customWidth="1"/>
    <col min="10756" max="10756" width="11.7109375" style="303" customWidth="1"/>
    <col min="10757" max="10757" width="9.140625" style="303"/>
    <col min="10758" max="10758" width="17.42578125" style="303" customWidth="1"/>
    <col min="10759" max="10759" width="50.42578125" style="303" customWidth="1"/>
    <col min="10760" max="11010" width="9.140625" style="303"/>
    <col min="11011" max="11011" width="31.7109375" style="303" customWidth="1"/>
    <col min="11012" max="11012" width="11.7109375" style="303" customWidth="1"/>
    <col min="11013" max="11013" width="9.140625" style="303"/>
    <col min="11014" max="11014" width="17.42578125" style="303" customWidth="1"/>
    <col min="11015" max="11015" width="50.42578125" style="303" customWidth="1"/>
    <col min="11016" max="11266" width="9.140625" style="303"/>
    <col min="11267" max="11267" width="31.7109375" style="303" customWidth="1"/>
    <col min="11268" max="11268" width="11.7109375" style="303" customWidth="1"/>
    <col min="11269" max="11269" width="9.140625" style="303"/>
    <col min="11270" max="11270" width="17.42578125" style="303" customWidth="1"/>
    <col min="11271" max="11271" width="50.42578125" style="303" customWidth="1"/>
    <col min="11272" max="11522" width="9.140625" style="303"/>
    <col min="11523" max="11523" width="31.7109375" style="303" customWidth="1"/>
    <col min="11524" max="11524" width="11.7109375" style="303" customWidth="1"/>
    <col min="11525" max="11525" width="9.140625" style="303"/>
    <col min="11526" max="11526" width="17.42578125" style="303" customWidth="1"/>
    <col min="11527" max="11527" width="50.42578125" style="303" customWidth="1"/>
    <col min="11528" max="11778" width="9.140625" style="303"/>
    <col min="11779" max="11779" width="31.7109375" style="303" customWidth="1"/>
    <col min="11780" max="11780" width="11.7109375" style="303" customWidth="1"/>
    <col min="11781" max="11781" width="9.140625" style="303"/>
    <col min="11782" max="11782" width="17.42578125" style="303" customWidth="1"/>
    <col min="11783" max="11783" width="50.42578125" style="303" customWidth="1"/>
    <col min="11784" max="12034" width="9.140625" style="303"/>
    <col min="12035" max="12035" width="31.7109375" style="303" customWidth="1"/>
    <col min="12036" max="12036" width="11.7109375" style="303" customWidth="1"/>
    <col min="12037" max="12037" width="9.140625" style="303"/>
    <col min="12038" max="12038" width="17.42578125" style="303" customWidth="1"/>
    <col min="12039" max="12039" width="50.42578125" style="303" customWidth="1"/>
    <col min="12040" max="12290" width="9.140625" style="303"/>
    <col min="12291" max="12291" width="31.7109375" style="303" customWidth="1"/>
    <col min="12292" max="12292" width="11.7109375" style="303" customWidth="1"/>
    <col min="12293" max="12293" width="9.140625" style="303"/>
    <col min="12294" max="12294" width="17.42578125" style="303" customWidth="1"/>
    <col min="12295" max="12295" width="50.42578125" style="303" customWidth="1"/>
    <col min="12296" max="12546" width="9.140625" style="303"/>
    <col min="12547" max="12547" width="31.7109375" style="303" customWidth="1"/>
    <col min="12548" max="12548" width="11.7109375" style="303" customWidth="1"/>
    <col min="12549" max="12549" width="9.140625" style="303"/>
    <col min="12550" max="12550" width="17.42578125" style="303" customWidth="1"/>
    <col min="12551" max="12551" width="50.42578125" style="303" customWidth="1"/>
    <col min="12552" max="12802" width="9.140625" style="303"/>
    <col min="12803" max="12803" width="31.7109375" style="303" customWidth="1"/>
    <col min="12804" max="12804" width="11.7109375" style="303" customWidth="1"/>
    <col min="12805" max="12805" width="9.140625" style="303"/>
    <col min="12806" max="12806" width="17.42578125" style="303" customWidth="1"/>
    <col min="12807" max="12807" width="50.42578125" style="303" customWidth="1"/>
    <col min="12808" max="13058" width="9.140625" style="303"/>
    <col min="13059" max="13059" width="31.7109375" style="303" customWidth="1"/>
    <col min="13060" max="13060" width="11.7109375" style="303" customWidth="1"/>
    <col min="13061" max="13061" width="9.140625" style="303"/>
    <col min="13062" max="13062" width="17.42578125" style="303" customWidth="1"/>
    <col min="13063" max="13063" width="50.42578125" style="303" customWidth="1"/>
    <col min="13064" max="13314" width="9.140625" style="303"/>
    <col min="13315" max="13315" width="31.7109375" style="303" customWidth="1"/>
    <col min="13316" max="13316" width="11.7109375" style="303" customWidth="1"/>
    <col min="13317" max="13317" width="9.140625" style="303"/>
    <col min="13318" max="13318" width="17.42578125" style="303" customWidth="1"/>
    <col min="13319" max="13319" width="50.42578125" style="303" customWidth="1"/>
    <col min="13320" max="13570" width="9.140625" style="303"/>
    <col min="13571" max="13571" width="31.7109375" style="303" customWidth="1"/>
    <col min="13572" max="13572" width="11.7109375" style="303" customWidth="1"/>
    <col min="13573" max="13573" width="9.140625" style="303"/>
    <col min="13574" max="13574" width="17.42578125" style="303" customWidth="1"/>
    <col min="13575" max="13575" width="50.42578125" style="303" customWidth="1"/>
    <col min="13576" max="13826" width="9.140625" style="303"/>
    <col min="13827" max="13827" width="31.7109375" style="303" customWidth="1"/>
    <col min="13828" max="13828" width="11.7109375" style="303" customWidth="1"/>
    <col min="13829" max="13829" width="9.140625" style="303"/>
    <col min="13830" max="13830" width="17.42578125" style="303" customWidth="1"/>
    <col min="13831" max="13831" width="50.42578125" style="303" customWidth="1"/>
    <col min="13832" max="14082" width="9.140625" style="303"/>
    <col min="14083" max="14083" width="31.7109375" style="303" customWidth="1"/>
    <col min="14084" max="14084" width="11.7109375" style="303" customWidth="1"/>
    <col min="14085" max="14085" width="9.140625" style="303"/>
    <col min="14086" max="14086" width="17.42578125" style="303" customWidth="1"/>
    <col min="14087" max="14087" width="50.42578125" style="303" customWidth="1"/>
    <col min="14088" max="14338" width="9.140625" style="303"/>
    <col min="14339" max="14339" width="31.7109375" style="303" customWidth="1"/>
    <col min="14340" max="14340" width="11.7109375" style="303" customWidth="1"/>
    <col min="14341" max="14341" width="9.140625" style="303"/>
    <col min="14342" max="14342" width="17.42578125" style="303" customWidth="1"/>
    <col min="14343" max="14343" width="50.42578125" style="303" customWidth="1"/>
    <col min="14344" max="14594" width="9.140625" style="303"/>
    <col min="14595" max="14595" width="31.7109375" style="303" customWidth="1"/>
    <col min="14596" max="14596" width="11.7109375" style="303" customWidth="1"/>
    <col min="14597" max="14597" width="9.140625" style="303"/>
    <col min="14598" max="14598" width="17.42578125" style="303" customWidth="1"/>
    <col min="14599" max="14599" width="50.42578125" style="303" customWidth="1"/>
    <col min="14600" max="14850" width="9.140625" style="303"/>
    <col min="14851" max="14851" width="31.7109375" style="303" customWidth="1"/>
    <col min="14852" max="14852" width="11.7109375" style="303" customWidth="1"/>
    <col min="14853" max="14853" width="9.140625" style="303"/>
    <col min="14854" max="14854" width="17.42578125" style="303" customWidth="1"/>
    <col min="14855" max="14855" width="50.42578125" style="303" customWidth="1"/>
    <col min="14856" max="15106" width="9.140625" style="303"/>
    <col min="15107" max="15107" width="31.7109375" style="303" customWidth="1"/>
    <col min="15108" max="15108" width="11.7109375" style="303" customWidth="1"/>
    <col min="15109" max="15109" width="9.140625" style="303"/>
    <col min="15110" max="15110" width="17.42578125" style="303" customWidth="1"/>
    <col min="15111" max="15111" width="50.42578125" style="303" customWidth="1"/>
    <col min="15112" max="15362" width="9.140625" style="303"/>
    <col min="15363" max="15363" width="31.7109375" style="303" customWidth="1"/>
    <col min="15364" max="15364" width="11.7109375" style="303" customWidth="1"/>
    <col min="15365" max="15365" width="9.140625" style="303"/>
    <col min="15366" max="15366" width="17.42578125" style="303" customWidth="1"/>
    <col min="15367" max="15367" width="50.42578125" style="303" customWidth="1"/>
    <col min="15368" max="15618" width="9.140625" style="303"/>
    <col min="15619" max="15619" width="31.7109375" style="303" customWidth="1"/>
    <col min="15620" max="15620" width="11.7109375" style="303" customWidth="1"/>
    <col min="15621" max="15621" width="9.140625" style="303"/>
    <col min="15622" max="15622" width="17.42578125" style="303" customWidth="1"/>
    <col min="15623" max="15623" width="50.42578125" style="303" customWidth="1"/>
    <col min="15624" max="15874" width="9.140625" style="303"/>
    <col min="15875" max="15875" width="31.7109375" style="303" customWidth="1"/>
    <col min="15876" max="15876" width="11.7109375" style="303" customWidth="1"/>
    <col min="15877" max="15877" width="9.140625" style="303"/>
    <col min="15878" max="15878" width="17.42578125" style="303" customWidth="1"/>
    <col min="15879" max="15879" width="50.42578125" style="303" customWidth="1"/>
    <col min="15880" max="16130" width="9.140625" style="303"/>
    <col min="16131" max="16131" width="31.7109375" style="303" customWidth="1"/>
    <col min="16132" max="16132" width="11.7109375" style="303" customWidth="1"/>
    <col min="16133" max="16133" width="9.140625" style="303"/>
    <col min="16134" max="16134" width="17.42578125" style="303" customWidth="1"/>
    <col min="16135" max="16135" width="50.42578125" style="303" customWidth="1"/>
    <col min="16136" max="16384" width="9.140625" style="303"/>
  </cols>
  <sheetData>
    <row r="1" spans="1:9" x14ac:dyDescent="0.2">
      <c r="A1" s="348"/>
      <c r="B1" s="302"/>
      <c r="C1" s="302"/>
      <c r="D1" s="302"/>
      <c r="E1" s="302"/>
      <c r="F1" s="302"/>
      <c r="G1" s="302"/>
      <c r="H1" s="302"/>
    </row>
    <row r="2" spans="1:9" ht="18.75" x14ac:dyDescent="0.3">
      <c r="A2" s="348"/>
      <c r="B2" s="305" t="s">
        <v>738</v>
      </c>
      <c r="C2" s="305"/>
      <c r="D2" s="305"/>
      <c r="E2" s="305"/>
      <c r="F2" s="305"/>
      <c r="G2" s="305"/>
      <c r="H2" s="302"/>
    </row>
    <row r="3" spans="1:9" ht="15.75" x14ac:dyDescent="0.25">
      <c r="A3" s="348"/>
      <c r="B3" s="302"/>
      <c r="C3" s="304"/>
      <c r="D3" s="302"/>
      <c r="E3" s="302"/>
      <c r="F3" s="302"/>
      <c r="G3" s="302"/>
      <c r="H3" s="302"/>
    </row>
    <row r="4" spans="1:9" ht="42.75" x14ac:dyDescent="0.2">
      <c r="A4" s="348"/>
      <c r="B4" s="328" t="s">
        <v>218</v>
      </c>
      <c r="C4" s="328" t="s">
        <v>928</v>
      </c>
      <c r="D4" s="328" t="s">
        <v>732</v>
      </c>
      <c r="E4" s="328" t="s">
        <v>731</v>
      </c>
      <c r="F4" s="328" t="s">
        <v>730</v>
      </c>
      <c r="G4" s="328" t="s">
        <v>956</v>
      </c>
      <c r="H4" s="302"/>
      <c r="I4" s="335"/>
    </row>
    <row r="5" spans="1:9" ht="96.6" customHeight="1" x14ac:dyDescent="0.2">
      <c r="A5" s="348"/>
      <c r="B5" s="23" t="s">
        <v>739</v>
      </c>
      <c r="C5" s="290">
        <v>55557.995085364302</v>
      </c>
      <c r="D5" s="290">
        <v>328248.74258116807</v>
      </c>
      <c r="E5" s="324">
        <f>D5-C5</f>
        <v>272690.74749580375</v>
      </c>
      <c r="F5" s="329" t="s">
        <v>931</v>
      </c>
      <c r="G5" s="347">
        <f t="shared" ref="G5:G20" si="0">C5/D5</f>
        <v>0.16925577429021266</v>
      </c>
      <c r="H5" s="302"/>
    </row>
    <row r="6" spans="1:9" ht="73.150000000000006" customHeight="1" x14ac:dyDescent="0.2">
      <c r="A6" s="348"/>
      <c r="B6" s="23" t="s">
        <v>685</v>
      </c>
      <c r="C6" s="290">
        <v>12402.334677767867</v>
      </c>
      <c r="D6" s="290">
        <v>77019.389563974575</v>
      </c>
      <c r="E6" s="324">
        <f t="shared" ref="E6:E23" si="1">D6-C6</f>
        <v>64617.054886206708</v>
      </c>
      <c r="F6" s="329" t="s">
        <v>892</v>
      </c>
      <c r="G6" s="347">
        <f t="shared" si="0"/>
        <v>0.16102873247867178</v>
      </c>
      <c r="H6" s="302"/>
    </row>
    <row r="7" spans="1:9" ht="65.45" customHeight="1" x14ac:dyDescent="0.2">
      <c r="A7" s="348"/>
      <c r="B7" s="23" t="s">
        <v>686</v>
      </c>
      <c r="C7" s="290"/>
      <c r="D7" s="290">
        <v>24506.666666666668</v>
      </c>
      <c r="E7" s="324">
        <f t="shared" si="1"/>
        <v>24506.666666666668</v>
      </c>
      <c r="F7" s="329" t="s">
        <v>937</v>
      </c>
      <c r="G7" s="347">
        <f t="shared" si="0"/>
        <v>0</v>
      </c>
      <c r="H7" s="302"/>
    </row>
    <row r="8" spans="1:9" ht="90.75" customHeight="1" x14ac:dyDescent="0.2">
      <c r="A8" s="348"/>
      <c r="B8" s="23" t="s">
        <v>687</v>
      </c>
      <c r="C8" s="290"/>
      <c r="D8" s="290">
        <v>21797.049478938614</v>
      </c>
      <c r="E8" s="324">
        <f t="shared" si="1"/>
        <v>21797.049478938614</v>
      </c>
      <c r="F8" s="329" t="s">
        <v>937</v>
      </c>
      <c r="G8" s="347">
        <f t="shared" si="0"/>
        <v>0</v>
      </c>
      <c r="H8" s="302"/>
    </row>
    <row r="9" spans="1:9" ht="96.6" customHeight="1" x14ac:dyDescent="0.2">
      <c r="A9" s="348"/>
      <c r="B9" s="23" t="s">
        <v>688</v>
      </c>
      <c r="C9" s="290"/>
      <c r="D9" s="290">
        <v>24569.755535645716</v>
      </c>
      <c r="E9" s="324">
        <f t="shared" si="1"/>
        <v>24569.755535645716</v>
      </c>
      <c r="F9" s="329" t="s">
        <v>937</v>
      </c>
      <c r="G9" s="347">
        <f t="shared" si="0"/>
        <v>0</v>
      </c>
      <c r="H9" s="302"/>
    </row>
    <row r="10" spans="1:9" ht="98.45" customHeight="1" x14ac:dyDescent="0.2">
      <c r="A10" s="348"/>
      <c r="B10" s="23" t="s">
        <v>733</v>
      </c>
      <c r="C10" s="290"/>
      <c r="D10" s="290">
        <v>274750</v>
      </c>
      <c r="E10" s="324">
        <f t="shared" si="1"/>
        <v>274750</v>
      </c>
      <c r="F10" s="329" t="s">
        <v>939</v>
      </c>
      <c r="G10" s="347">
        <f t="shared" si="0"/>
        <v>0</v>
      </c>
      <c r="H10" s="302"/>
    </row>
    <row r="11" spans="1:9" ht="95.45" customHeight="1" x14ac:dyDescent="0.2">
      <c r="A11" s="348"/>
      <c r="B11" s="23" t="s">
        <v>689</v>
      </c>
      <c r="C11" s="290">
        <v>19838.426743314583</v>
      </c>
      <c r="D11" s="290">
        <v>96000</v>
      </c>
      <c r="E11" s="324">
        <f t="shared" si="1"/>
        <v>76161.573256685413</v>
      </c>
      <c r="F11" s="330" t="s">
        <v>909</v>
      </c>
      <c r="G11" s="347">
        <f t="shared" si="0"/>
        <v>0.20665027857619359</v>
      </c>
      <c r="H11" s="302"/>
    </row>
    <row r="12" spans="1:9" ht="78.599999999999994" customHeight="1" x14ac:dyDescent="0.2">
      <c r="A12" s="348"/>
      <c r="B12" s="23" t="s">
        <v>690</v>
      </c>
      <c r="C12" s="290">
        <v>100466.91338853841</v>
      </c>
      <c r="D12" s="290">
        <v>86400</v>
      </c>
      <c r="E12" s="324">
        <f t="shared" si="1"/>
        <v>-14066.913388538407</v>
      </c>
      <c r="F12" s="329" t="s">
        <v>930</v>
      </c>
      <c r="G12" s="347">
        <f t="shared" si="0"/>
        <v>1.1628114975525279</v>
      </c>
      <c r="H12" s="302"/>
    </row>
    <row r="13" spans="1:9" ht="60.6" customHeight="1" x14ac:dyDescent="0.2">
      <c r="A13" s="348"/>
      <c r="B13" s="23" t="s">
        <v>691</v>
      </c>
      <c r="C13" s="290">
        <v>136338.87711087044</v>
      </c>
      <c r="D13" s="290">
        <v>434798.71479522815</v>
      </c>
      <c r="E13" s="324">
        <f t="shared" si="1"/>
        <v>298459.83768435771</v>
      </c>
      <c r="F13" s="329" t="s">
        <v>897</v>
      </c>
      <c r="G13" s="347">
        <f t="shared" si="0"/>
        <v>0.31356780154026054</v>
      </c>
      <c r="H13" s="302"/>
    </row>
    <row r="14" spans="1:9" ht="60.6" customHeight="1" x14ac:dyDescent="0.2">
      <c r="A14" s="348"/>
      <c r="B14" s="23" t="s">
        <v>710</v>
      </c>
      <c r="C14" s="290">
        <v>59954.047494378596</v>
      </c>
      <c r="D14" s="290">
        <v>294150</v>
      </c>
      <c r="E14" s="324">
        <f t="shared" si="1"/>
        <v>234195.95250562142</v>
      </c>
      <c r="F14" s="329" t="s">
        <v>932</v>
      </c>
      <c r="G14" s="347">
        <f t="shared" si="0"/>
        <v>0.20382134113336256</v>
      </c>
      <c r="H14" s="302"/>
    </row>
    <row r="15" spans="1:9" ht="58.5" customHeight="1" x14ac:dyDescent="0.2">
      <c r="A15" s="348"/>
      <c r="B15" s="23" t="s">
        <v>743</v>
      </c>
      <c r="C15" s="290">
        <v>8686.5364833802141</v>
      </c>
      <c r="D15" s="290">
        <v>294150</v>
      </c>
      <c r="E15" s="324">
        <f t="shared" si="1"/>
        <v>285463.46351661981</v>
      </c>
      <c r="F15" s="329" t="s">
        <v>910</v>
      </c>
      <c r="G15" s="347">
        <f t="shared" si="0"/>
        <v>2.9530975636172747E-2</v>
      </c>
      <c r="H15" s="302"/>
    </row>
    <row r="16" spans="1:9" ht="60.6" customHeight="1" x14ac:dyDescent="0.2">
      <c r="A16" s="348"/>
      <c r="B16" s="23" t="s">
        <v>711</v>
      </c>
      <c r="C16" s="290">
        <v>28827.783299986262</v>
      </c>
      <c r="D16" s="290">
        <v>275900</v>
      </c>
      <c r="E16" s="324">
        <f t="shared" si="1"/>
        <v>247072.21670001373</v>
      </c>
      <c r="F16" s="329" t="s">
        <v>944</v>
      </c>
      <c r="G16" s="347">
        <f t="shared" si="0"/>
        <v>0.10448634758965662</v>
      </c>
      <c r="H16" s="302"/>
    </row>
    <row r="17" spans="1:8" ht="64.5" customHeight="1" x14ac:dyDescent="0.2">
      <c r="A17" s="348"/>
      <c r="B17" s="23" t="s">
        <v>744</v>
      </c>
      <c r="C17" s="290">
        <v>35165.605000000003</v>
      </c>
      <c r="D17" s="290">
        <v>202315.78947368421</v>
      </c>
      <c r="E17" s="324">
        <f t="shared" si="1"/>
        <v>167150.1844736842</v>
      </c>
      <c r="F17" s="329" t="s">
        <v>933</v>
      </c>
      <c r="G17" s="347">
        <f t="shared" si="0"/>
        <v>0.17381542533818939</v>
      </c>
      <c r="H17" s="302"/>
    </row>
    <row r="18" spans="1:8" ht="67.5" customHeight="1" x14ac:dyDescent="0.2">
      <c r="A18" s="348"/>
      <c r="B18" s="23" t="s">
        <v>745</v>
      </c>
      <c r="C18" s="290">
        <v>52401.631264720476</v>
      </c>
      <c r="D18" s="290">
        <v>253894.73684210528</v>
      </c>
      <c r="E18" s="324">
        <f t="shared" si="1"/>
        <v>201493.10557738482</v>
      </c>
      <c r="F18" s="329" t="s">
        <v>945</v>
      </c>
      <c r="G18" s="347">
        <f t="shared" si="0"/>
        <v>0.2063911679166022</v>
      </c>
      <c r="H18" s="302"/>
    </row>
    <row r="19" spans="1:8" ht="60.6" customHeight="1" x14ac:dyDescent="0.2">
      <c r="A19" s="348"/>
      <c r="B19" s="23" t="s">
        <v>712</v>
      </c>
      <c r="C19" s="290">
        <v>139047.88102154626</v>
      </c>
      <c r="D19" s="290">
        <v>215861.57894736843</v>
      </c>
      <c r="E19" s="324">
        <f t="shared" si="1"/>
        <v>76813.697925822169</v>
      </c>
      <c r="F19" s="329" t="s">
        <v>946</v>
      </c>
      <c r="G19" s="347">
        <f t="shared" si="0"/>
        <v>0.64415298776003604</v>
      </c>
      <c r="H19" s="302"/>
    </row>
    <row r="20" spans="1:8" ht="60.6" customHeight="1" x14ac:dyDescent="0.2">
      <c r="A20" s="348"/>
      <c r="B20" s="23" t="s">
        <v>713</v>
      </c>
      <c r="C20" s="290">
        <v>76780.303771412873</v>
      </c>
      <c r="D20" s="290">
        <v>125463.94736842105</v>
      </c>
      <c r="E20" s="324">
        <f t="shared" si="1"/>
        <v>48683.64359700818</v>
      </c>
      <c r="F20" s="329" t="s">
        <v>947</v>
      </c>
      <c r="G20" s="347">
        <f t="shared" si="0"/>
        <v>0.61197105130089569</v>
      </c>
      <c r="H20" s="302"/>
    </row>
    <row r="21" spans="1:8" ht="60.6" customHeight="1" x14ac:dyDescent="0.2">
      <c r="A21" s="348"/>
      <c r="B21" s="23" t="s">
        <v>746</v>
      </c>
      <c r="C21" s="290"/>
      <c r="D21" s="290">
        <v>0</v>
      </c>
      <c r="E21" s="324">
        <f t="shared" si="1"/>
        <v>0</v>
      </c>
      <c r="F21" s="331" t="s">
        <v>948</v>
      </c>
      <c r="G21" s="347">
        <v>0</v>
      </c>
      <c r="H21" s="302"/>
    </row>
    <row r="22" spans="1:8" ht="60.6" customHeight="1" x14ac:dyDescent="0.2">
      <c r="A22" s="348"/>
      <c r="B22" s="23" t="s">
        <v>714</v>
      </c>
      <c r="C22" s="290"/>
      <c r="D22" s="290">
        <v>148220</v>
      </c>
      <c r="E22" s="324">
        <f t="shared" si="1"/>
        <v>148220</v>
      </c>
      <c r="F22" s="331" t="s">
        <v>949</v>
      </c>
      <c r="G22" s="347">
        <f>C22/D22</f>
        <v>0</v>
      </c>
      <c r="H22" s="302"/>
    </row>
    <row r="23" spans="1:8" ht="60.6" customHeight="1" x14ac:dyDescent="0.2">
      <c r="A23" s="348"/>
      <c r="B23" s="295" t="s">
        <v>715</v>
      </c>
      <c r="C23" s="290"/>
      <c r="D23" s="290">
        <v>92293.68421052632</v>
      </c>
      <c r="E23" s="324">
        <f t="shared" si="1"/>
        <v>92293.68421052632</v>
      </c>
      <c r="F23" s="331" t="s">
        <v>949</v>
      </c>
      <c r="G23" s="347">
        <f>C23/D23</f>
        <v>0</v>
      </c>
      <c r="H23" s="302"/>
    </row>
    <row r="24" spans="1:8" x14ac:dyDescent="0.2">
      <c r="A24" s="348"/>
      <c r="B24" s="302"/>
      <c r="C24" s="302"/>
      <c r="D24" s="302"/>
      <c r="E24" s="302"/>
      <c r="F24" s="302"/>
      <c r="G24" s="302"/>
      <c r="H24" s="302"/>
    </row>
    <row r="25" spans="1:8" ht="15.75" x14ac:dyDescent="0.25">
      <c r="A25" s="348"/>
      <c r="B25" s="310" t="s">
        <v>279</v>
      </c>
      <c r="C25" s="311">
        <f>SUM(C5:C23)</f>
        <v>725468.33534128033</v>
      </c>
      <c r="D25" s="311">
        <f>SUM(D5:D23)</f>
        <v>3270340.0554637266</v>
      </c>
      <c r="E25" s="311"/>
      <c r="F25" s="312"/>
      <c r="G25" s="346"/>
      <c r="H25" s="302"/>
    </row>
    <row r="26" spans="1:8" x14ac:dyDescent="0.2">
      <c r="A26" s="348"/>
      <c r="B26" s="302"/>
      <c r="C26" s="302"/>
      <c r="D26" s="302"/>
      <c r="E26" s="302"/>
      <c r="F26" s="302"/>
      <c r="G26" s="302"/>
      <c r="H26" s="302"/>
    </row>
    <row r="27" spans="1:8" x14ac:dyDescent="0.2">
      <c r="A27" s="348"/>
      <c r="D27" s="306"/>
      <c r="H27" s="348"/>
    </row>
    <row r="28" spans="1:8" ht="97.5" customHeight="1" x14ac:dyDescent="0.2">
      <c r="A28" s="348"/>
      <c r="B28" s="590" t="s">
        <v>957</v>
      </c>
      <c r="C28" s="590"/>
      <c r="D28" s="590"/>
      <c r="E28" s="590"/>
      <c r="F28" s="590"/>
      <c r="G28" s="590"/>
      <c r="H28" s="302"/>
    </row>
    <row r="29" spans="1:8" x14ac:dyDescent="0.2">
      <c r="A29" s="348"/>
      <c r="B29" s="348"/>
      <c r="C29" s="348"/>
      <c r="D29" s="348"/>
      <c r="E29" s="348"/>
      <c r="F29" s="348"/>
      <c r="G29" s="348"/>
      <c r="H29" s="348"/>
    </row>
    <row r="32" spans="1:8" x14ac:dyDescent="0.2">
      <c r="D32" s="306"/>
    </row>
    <row r="33" spans="4:4" x14ac:dyDescent="0.2">
      <c r="D33" s="306"/>
    </row>
  </sheetData>
  <mergeCells count="1">
    <mergeCell ref="B28:G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14</ProjectId>
    <ReportingPeriod xmlns="dc9b7735-1e97-4a24-b7a2-47bf824ab39e" xsi:nil="true"/>
    <WBDocsDocURL xmlns="dc9b7735-1e97-4a24-b7a2-47bf824ab39e">http://wbdocsservices.worldbank.org/services?I4_SERVICE=VC&amp;I4_KEY=TF069012&amp;I4_DOCID=090224b085c08742</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http://pubdocs.worldbank.org/en/254201532334910236/14-For-Website-Second-PPR-AF-Mauritania-year-2-03042017-wfp-Mau-CO.xlsx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B1A6197F-A8C0-48CA-8E66-809C22BA2C6B}"/>
</file>

<file path=customXml/itemProps2.xml><?xml version="1.0" encoding="utf-8"?>
<ds:datastoreItem xmlns:ds="http://schemas.openxmlformats.org/officeDocument/2006/customXml" ds:itemID="{460D37AD-9C99-44FB-BFF0-AB07109D5D05}"/>
</file>

<file path=customXml/itemProps3.xml><?xml version="1.0" encoding="utf-8"?>
<ds:datastoreItem xmlns:ds="http://schemas.openxmlformats.org/officeDocument/2006/customXml" ds:itemID="{CB1075EE-6098-4315-A3D6-28545EB1D4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Risk Assesment</vt:lpstr>
      <vt:lpstr>Rating</vt:lpstr>
      <vt:lpstr>Project Indicators</vt:lpstr>
      <vt:lpstr>Lessons Learned</vt:lpstr>
      <vt:lpstr>Results Tracker</vt:lpstr>
      <vt:lpstr>Units for Indicators</vt:lpstr>
      <vt:lpstr>Financial annex</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vt:lpwstr>
  </property>
</Properties>
</file>